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020" windowHeight="7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1"/>
  <c r="F9"/>
  <c r="F26"/>
  <c r="C26" l="1"/>
  <c r="F63"/>
  <c r="F85" s="1"/>
  <c r="C63" l="1"/>
  <c r="C85" s="1"/>
</calcChain>
</file>

<file path=xl/sharedStrings.xml><?xml version="1.0" encoding="utf-8"?>
<sst xmlns="http://schemas.openxmlformats.org/spreadsheetml/2006/main" count="122" uniqueCount="109">
  <si>
    <t>РАСХОДЫ</t>
  </si>
  <si>
    <t>ДОХОДЫ</t>
  </si>
  <si>
    <t>I</t>
  </si>
  <si>
    <t>УПРАВЛЕНИЕ (административное руководство)</t>
  </si>
  <si>
    <t>Заработная плата:</t>
  </si>
  <si>
    <t xml:space="preserve">Взносы на содержание </t>
  </si>
  <si>
    <t>административного управления</t>
  </si>
  <si>
    <t xml:space="preserve">многоквартирным домом  </t>
  </si>
  <si>
    <t>Социальные отчисления</t>
  </si>
  <si>
    <t>Содержание администрации:</t>
  </si>
  <si>
    <t>Страхование гражданской ответственности</t>
  </si>
  <si>
    <t>II</t>
  </si>
  <si>
    <t>Заработная плата</t>
  </si>
  <si>
    <t>собственности (нежилые помещения)</t>
  </si>
  <si>
    <t>Моющие средства</t>
  </si>
  <si>
    <t>Обслуживание лифтов</t>
  </si>
  <si>
    <t>Дезинфекциф мусоропроводов</t>
  </si>
  <si>
    <t>Проверка работы вентканалов</t>
  </si>
  <si>
    <t>Обслуживание ППАиДУ</t>
  </si>
  <si>
    <t>Страхование лифтов</t>
  </si>
  <si>
    <t>Благоустройство территории</t>
  </si>
  <si>
    <t>Приобретение садово-паркового инвентаря</t>
  </si>
  <si>
    <t>Видеонаблюдение и въездная зона</t>
  </si>
  <si>
    <t>III</t>
  </si>
  <si>
    <t>КОММУНАЛЬНЫЕ УСЛУГИ в целях содержания</t>
  </si>
  <si>
    <t>общего имущества</t>
  </si>
  <si>
    <t>Электричество мест общего пользования</t>
  </si>
  <si>
    <t>Расходы на воду общего пользования</t>
  </si>
  <si>
    <t>ХВС</t>
  </si>
  <si>
    <t>ГВС</t>
  </si>
  <si>
    <t>Водоотведение</t>
  </si>
  <si>
    <t>Содержание охраны придомовой территории</t>
  </si>
  <si>
    <t>Взносы за все виды аренды</t>
  </si>
  <si>
    <t>Единый налог</t>
  </si>
  <si>
    <t xml:space="preserve">Содержание и ремонт общей </t>
  </si>
  <si>
    <t>Стоимость 1 кв.м. (в доходной части)</t>
  </si>
  <si>
    <t>Стоимость 1 кв.м. (в расходной части)</t>
  </si>
  <si>
    <t>II.I</t>
  </si>
  <si>
    <t>Банковские услуги</t>
  </si>
  <si>
    <t>ВСЕГО Доходов по смете</t>
  </si>
  <si>
    <t>ВСЕГО  Расходов по смете</t>
  </si>
  <si>
    <t>ИТОГО (содержание и ТО + коммунальные услуги)</t>
  </si>
  <si>
    <t>канцелярские товары, вода, катриджы</t>
  </si>
  <si>
    <t>програмное обеспечение (обслуживание программы)</t>
  </si>
  <si>
    <t>связь, транспорт, почт, подписка и иное</t>
  </si>
  <si>
    <t>Культурно-массовые мероприятия (елка,подарки и пр)</t>
  </si>
  <si>
    <t>Непредвиденные расходы</t>
  </si>
  <si>
    <t>Аттестация и повышение квалификации сотрудников</t>
  </si>
  <si>
    <t>II.II</t>
  </si>
  <si>
    <t>I.I</t>
  </si>
  <si>
    <t>Аренда земельного участка</t>
  </si>
  <si>
    <t>ТЕКУЩИЙ РЕМОНТ ОБЩЕГО ИМУЩЕСТВА</t>
  </si>
  <si>
    <t xml:space="preserve">ВЗНОСЫ на СОДЕРЖАНИЕ и   </t>
  </si>
  <si>
    <t xml:space="preserve">ТЕКУЩИЙ РЕМОНТ ОБЩЕГО ИМУЩЕСТВА  </t>
  </si>
  <si>
    <t xml:space="preserve">Сантехника,электрика, материалы, запчасти, др. </t>
  </si>
  <si>
    <t>Утверждено на общем собрании</t>
  </si>
  <si>
    <t>членов ТСЖ "Наш дом - Алтуфьево,89"</t>
  </si>
  <si>
    <t>Председатель ТСЖ____________Кузнецов  А.С.</t>
  </si>
  <si>
    <t>Общая площадь для начислений: 22821,2 кв.м.</t>
  </si>
  <si>
    <t xml:space="preserve">РАСХОДЫ на СОДЕРЖАНИЕ и </t>
  </si>
  <si>
    <t>УПРАВЛЕНИЕ МКД</t>
  </si>
  <si>
    <t>Подготовка к весенне-летней эксплуатации</t>
  </si>
  <si>
    <t>Подготовка к осенне-зимней эксплуатации</t>
  </si>
  <si>
    <t>Смета 2018 года</t>
  </si>
  <si>
    <t>Устранение аварийных ситуаций</t>
  </si>
  <si>
    <t>Судебные издержки и штрафы</t>
  </si>
  <si>
    <t>Наша ставка 27,80</t>
  </si>
  <si>
    <t>Ремонт общего имущества</t>
  </si>
  <si>
    <t>Смета 2019 года</t>
  </si>
  <si>
    <t>Локальный ремонт и окраска забора</t>
  </si>
  <si>
    <t>Смета 2020 года</t>
  </si>
  <si>
    <t>город 30,49 руб/кв.м</t>
  </si>
  <si>
    <t>Смета 2021 года</t>
  </si>
  <si>
    <t>город 31,89 руб/кв.м</t>
  </si>
  <si>
    <t>Юридические услуги (по договору)</t>
  </si>
  <si>
    <t>Антиковидные мероприятия</t>
  </si>
  <si>
    <t>город 27,60 руб/кв.м</t>
  </si>
  <si>
    <t>город 29,04 руб/кв.м</t>
  </si>
  <si>
    <t>IV</t>
  </si>
  <si>
    <t>Содержание  охраны территории</t>
  </si>
  <si>
    <t>Доходы от хозяйственной деятельности</t>
  </si>
  <si>
    <t>Распределение дохода от хоз. деятельности</t>
  </si>
  <si>
    <t>IV.I</t>
  </si>
  <si>
    <t>слесаря (30 000)                                1 440 000,00</t>
  </si>
  <si>
    <t>уборщицы                                             852 000,00</t>
  </si>
  <si>
    <t>комплексные уборщики                      808 000,00</t>
  </si>
  <si>
    <t>уборщик территории                           125 000,00</t>
  </si>
  <si>
    <t>доплаты за отсутств.х работников      188 400,00</t>
  </si>
  <si>
    <t xml:space="preserve">Управляющий             (70 000)            840 000,00 </t>
  </si>
  <si>
    <t>22821,2 кв.м  х  9,80 руб х 12</t>
  </si>
  <si>
    <t>главный инженер  (57500)                690 000,00</t>
  </si>
  <si>
    <t xml:space="preserve">Главный бухгалтер    ( 57 500)             690 000,00 </t>
  </si>
  <si>
    <t>Взносы автовладельцев (172х900руб)</t>
  </si>
  <si>
    <r>
      <t>собственности  20937,8м</t>
    </r>
    <r>
      <rPr>
        <sz val="8"/>
        <color theme="1"/>
        <rFont val="Calibri"/>
        <family val="2"/>
        <charset val="204"/>
      </rPr>
      <t xml:space="preserve">² х </t>
    </r>
    <r>
      <rPr>
        <b/>
        <sz val="10"/>
        <color theme="1"/>
        <rFont val="Calibri"/>
        <family val="2"/>
        <charset val="204"/>
      </rPr>
      <t>30,82</t>
    </r>
  </si>
  <si>
    <r>
      <t>собственности (1 этажи) 255,6 м</t>
    </r>
    <r>
      <rPr>
        <sz val="8"/>
        <color theme="1"/>
        <rFont val="Calibri"/>
        <family val="2"/>
        <charset val="204"/>
      </rPr>
      <t xml:space="preserve">² х </t>
    </r>
    <r>
      <rPr>
        <b/>
        <sz val="10"/>
        <color theme="1"/>
        <rFont val="Calibri"/>
        <family val="2"/>
        <charset val="204"/>
      </rPr>
      <t>27,80</t>
    </r>
  </si>
  <si>
    <r>
      <t xml:space="preserve">(1627,8 кв.м.) х </t>
    </r>
    <r>
      <rPr>
        <b/>
        <sz val="10"/>
        <color theme="1"/>
        <rFont val="Calibri"/>
        <family val="2"/>
        <charset val="204"/>
        <scheme val="minor"/>
      </rPr>
      <t>27,80</t>
    </r>
  </si>
  <si>
    <t>Замена светильников МОП</t>
  </si>
  <si>
    <t>Окраска бордюров, разметка (обновление)</t>
  </si>
  <si>
    <t>Смета 2022 года</t>
  </si>
  <si>
    <t>город 31,89 руб/кв.м (1 п/год), 33,80 (2 п/год)</t>
  </si>
  <si>
    <t>Наша ставка 30,82</t>
  </si>
  <si>
    <t xml:space="preserve">Агентское вознаграждение </t>
  </si>
  <si>
    <t xml:space="preserve">(за сбор абонентской платы за радио, </t>
  </si>
  <si>
    <t>телеантенну, запирающее устройство)</t>
  </si>
  <si>
    <t>Взносы соб.без автомаш.(6200кв.м х2,00 руб.)</t>
  </si>
  <si>
    <t>Ремонт помещения охраны (КПП)</t>
  </si>
  <si>
    <t>"__"____________ 2022 года</t>
  </si>
  <si>
    <t>Вознаграждение председателю правления</t>
  </si>
  <si>
    <t>СМЕТА   Доходов и Расходов ТСЖ на 2022 г.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</si>
</sst>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u/>
      <sz val="8"/>
      <color theme="1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b/>
      <sz val="6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i/>
      <sz val="6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0">
    <xf numFmtId="0" fontId="0" fillId="0" borderId="0" xfId="0"/>
    <xf numFmtId="0" fontId="1" fillId="0" borderId="0" xfId="0" applyFont="1"/>
    <xf numFmtId="4" fontId="0" fillId="0" borderId="0" xfId="0" applyNumberFormat="1"/>
    <xf numFmtId="4" fontId="1" fillId="0" borderId="0" xfId="0" applyNumberFormat="1" applyFont="1"/>
    <xf numFmtId="4" fontId="0" fillId="3" borderId="0" xfId="0" applyNumberForma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4" fillId="0" borderId="4" xfId="0" applyFont="1" applyBorder="1"/>
    <xf numFmtId="0" fontId="4" fillId="0" borderId="7" xfId="0" applyFont="1" applyBorder="1"/>
    <xf numFmtId="0" fontId="3" fillId="0" borderId="14" xfId="0" applyFont="1" applyBorder="1"/>
    <xf numFmtId="0" fontId="4" fillId="0" borderId="15" xfId="0" applyFont="1" applyBorder="1"/>
    <xf numFmtId="4" fontId="4" fillId="0" borderId="16" xfId="0" applyNumberFormat="1" applyFont="1" applyBorder="1"/>
    <xf numFmtId="4" fontId="4" fillId="0" borderId="15" xfId="0" applyNumberFormat="1" applyFont="1" applyBorder="1"/>
    <xf numFmtId="0" fontId="4" fillId="0" borderId="3" xfId="0" applyFont="1" applyBorder="1"/>
    <xf numFmtId="0" fontId="4" fillId="0" borderId="6" xfId="0" applyFont="1" applyBorder="1"/>
    <xf numFmtId="4" fontId="4" fillId="0" borderId="9" xfId="0" applyNumberFormat="1" applyFont="1" applyBorder="1"/>
    <xf numFmtId="0" fontId="3" fillId="0" borderId="6" xfId="0" applyFont="1" applyBorder="1"/>
    <xf numFmtId="0" fontId="4" fillId="0" borderId="9" xfId="0" applyFont="1" applyBorder="1"/>
    <xf numFmtId="4" fontId="4" fillId="0" borderId="6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3" fillId="0" borderId="7" xfId="0" applyFont="1" applyBorder="1"/>
    <xf numFmtId="0" fontId="3" fillId="0" borderId="4" xfId="0" applyFont="1" applyBorder="1"/>
    <xf numFmtId="0" fontId="4" fillId="0" borderId="14" xfId="0" applyFont="1" applyBorder="1"/>
    <xf numFmtId="0" fontId="3" fillId="0" borderId="3" xfId="0" applyFont="1" applyBorder="1"/>
    <xf numFmtId="4" fontId="4" fillId="3" borderId="6" xfId="0" applyNumberFormat="1" applyFont="1" applyFill="1" applyBorder="1"/>
    <xf numFmtId="0" fontId="4" fillId="0" borderId="19" xfId="0" applyFont="1" applyBorder="1"/>
    <xf numFmtId="0" fontId="4" fillId="0" borderId="1" xfId="0" applyFont="1" applyBorder="1"/>
    <xf numFmtId="0" fontId="3" fillId="2" borderId="1" xfId="0" applyFont="1" applyFill="1" applyBorder="1"/>
    <xf numFmtId="4" fontId="3" fillId="2" borderId="25" xfId="0" applyNumberFormat="1" applyFont="1" applyFill="1" applyBorder="1"/>
    <xf numFmtId="0" fontId="4" fillId="4" borderId="19" xfId="0" applyFont="1" applyFill="1" applyBorder="1"/>
    <xf numFmtId="0" fontId="3" fillId="4" borderId="20" xfId="0" applyFont="1" applyFill="1" applyBorder="1"/>
    <xf numFmtId="4" fontId="3" fillId="4" borderId="20" xfId="0" applyNumberFormat="1" applyFont="1" applyFill="1" applyBorder="1"/>
    <xf numFmtId="0" fontId="4" fillId="4" borderId="20" xfId="0" applyFont="1" applyFill="1" applyBorder="1"/>
    <xf numFmtId="4" fontId="3" fillId="4" borderId="25" xfId="0" applyNumberFormat="1" applyFont="1" applyFill="1" applyBorder="1"/>
    <xf numFmtId="0" fontId="8" fillId="0" borderId="0" xfId="0" applyFont="1"/>
    <xf numFmtId="0" fontId="9" fillId="0" borderId="23" xfId="0" applyFont="1" applyBorder="1" applyAlignment="1">
      <alignment horizontal="center"/>
    </xf>
    <xf numFmtId="0" fontId="8" fillId="0" borderId="24" xfId="0" applyFont="1" applyBorder="1"/>
    <xf numFmtId="0" fontId="8" fillId="0" borderId="21" xfId="0" applyFont="1" applyBorder="1"/>
    <xf numFmtId="0" fontId="8" fillId="0" borderId="7" xfId="0" applyFont="1" applyBorder="1"/>
    <xf numFmtId="0" fontId="8" fillId="0" borderId="10" xfId="0" applyFont="1" applyBorder="1"/>
    <xf numFmtId="4" fontId="8" fillId="0" borderId="7" xfId="0" applyNumberFormat="1" applyFont="1" applyBorder="1"/>
    <xf numFmtId="0" fontId="8" fillId="0" borderId="15" xfId="0" applyFont="1" applyBorder="1"/>
    <xf numFmtId="4" fontId="8" fillId="0" borderId="16" xfId="0" applyNumberFormat="1" applyFont="1" applyBorder="1"/>
    <xf numFmtId="0" fontId="8" fillId="0" borderId="16" xfId="0" applyFont="1" applyBorder="1"/>
    <xf numFmtId="0" fontId="8" fillId="0" borderId="6" xfId="0" applyFont="1" applyBorder="1"/>
    <xf numFmtId="4" fontId="8" fillId="0" borderId="9" xfId="0" applyNumberFormat="1" applyFont="1" applyBorder="1"/>
    <xf numFmtId="4" fontId="7" fillId="0" borderId="9" xfId="0" applyNumberFormat="1" applyFont="1" applyBorder="1"/>
    <xf numFmtId="0" fontId="8" fillId="0" borderId="12" xfId="0" applyFont="1" applyBorder="1"/>
    <xf numFmtId="4" fontId="8" fillId="0" borderId="13" xfId="0" applyNumberFormat="1" applyFont="1" applyBorder="1"/>
    <xf numFmtId="0" fontId="8" fillId="0" borderId="1" xfId="0" applyFont="1" applyBorder="1"/>
    <xf numFmtId="0" fontId="8" fillId="0" borderId="22" xfId="0" applyFont="1" applyBorder="1"/>
    <xf numFmtId="4" fontId="8" fillId="0" borderId="0" xfId="0" applyNumberFormat="1" applyFont="1" applyBorder="1"/>
    <xf numFmtId="0" fontId="7" fillId="0" borderId="0" xfId="0" applyFont="1" applyBorder="1"/>
    <xf numFmtId="0" fontId="8" fillId="0" borderId="0" xfId="0" applyFont="1" applyBorder="1"/>
    <xf numFmtId="0" fontId="3" fillId="2" borderId="19" xfId="0" applyFont="1" applyFill="1" applyBorder="1"/>
    <xf numFmtId="4" fontId="3" fillId="2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3" fillId="0" borderId="15" xfId="0" applyFont="1" applyBorder="1"/>
    <xf numFmtId="0" fontId="14" fillId="0" borderId="6" xfId="0" applyFont="1" applyBorder="1"/>
    <xf numFmtId="3" fontId="0" fillId="0" borderId="0" xfId="0" applyNumberFormat="1"/>
    <xf numFmtId="0" fontId="7" fillId="3" borderId="6" xfId="0" applyFont="1" applyFill="1" applyBorder="1"/>
    <xf numFmtId="0" fontId="4" fillId="3" borderId="9" xfId="0" applyFont="1" applyFill="1" applyBorder="1"/>
    <xf numFmtId="4" fontId="3" fillId="6" borderId="1" xfId="0" applyNumberFormat="1" applyFont="1" applyFill="1" applyBorder="1"/>
    <xf numFmtId="4" fontId="6" fillId="6" borderId="20" xfId="0" applyNumberFormat="1" applyFont="1" applyFill="1" applyBorder="1"/>
    <xf numFmtId="4" fontId="3" fillId="4" borderId="5" xfId="0" applyNumberFormat="1" applyFont="1" applyFill="1" applyBorder="1"/>
    <xf numFmtId="4" fontId="1" fillId="3" borderId="0" xfId="0" applyNumberFormat="1" applyFont="1" applyFill="1"/>
    <xf numFmtId="0" fontId="3" fillId="5" borderId="2" xfId="0" applyFont="1" applyFill="1" applyBorder="1" applyAlignment="1">
      <alignment horizontal="center"/>
    </xf>
    <xf numFmtId="0" fontId="3" fillId="7" borderId="2" xfId="0" applyFont="1" applyFill="1" applyBorder="1" applyAlignment="1">
      <alignment horizontal="center"/>
    </xf>
    <xf numFmtId="0" fontId="3" fillId="7" borderId="5" xfId="0" applyFont="1" applyFill="1" applyBorder="1"/>
    <xf numFmtId="0" fontId="7" fillId="7" borderId="5" xfId="0" applyFont="1" applyFill="1" applyBorder="1" applyAlignment="1">
      <alignment horizontal="center"/>
    </xf>
    <xf numFmtId="0" fontId="3" fillId="7" borderId="2" xfId="0" applyFont="1" applyFill="1" applyBorder="1"/>
    <xf numFmtId="0" fontId="4" fillId="7" borderId="4" xfId="0" applyFont="1" applyFill="1" applyBorder="1"/>
    <xf numFmtId="0" fontId="3" fillId="7" borderId="7" xfId="0" applyFont="1" applyFill="1" applyBorder="1"/>
    <xf numFmtId="4" fontId="8" fillId="7" borderId="18" xfId="0" applyNumberFormat="1" applyFont="1" applyFill="1" applyBorder="1"/>
    <xf numFmtId="0" fontId="8" fillId="7" borderId="7" xfId="0" applyFont="1" applyFill="1" applyBorder="1"/>
    <xf numFmtId="0" fontId="3" fillId="7" borderId="4" xfId="0" applyFont="1" applyFill="1" applyBorder="1"/>
    <xf numFmtId="4" fontId="4" fillId="7" borderId="7" xfId="0" applyNumberFormat="1" applyFont="1" applyFill="1" applyBorder="1"/>
    <xf numFmtId="0" fontId="3" fillId="4" borderId="2" xfId="0" applyFont="1" applyFill="1" applyBorder="1" applyAlignment="1">
      <alignment horizontal="center"/>
    </xf>
    <xf numFmtId="0" fontId="3" fillId="4" borderId="5" xfId="0" applyFont="1" applyFill="1" applyBorder="1"/>
    <xf numFmtId="0" fontId="7" fillId="4" borderId="5" xfId="0" applyFont="1" applyFill="1" applyBorder="1" applyAlignment="1">
      <alignment horizontal="center"/>
    </xf>
    <xf numFmtId="0" fontId="3" fillId="4" borderId="8" xfId="0" applyFont="1" applyFill="1" applyBorder="1"/>
    <xf numFmtId="0" fontId="3" fillId="6" borderId="20" xfId="0" applyFont="1" applyFill="1" applyBorder="1"/>
    <xf numFmtId="0" fontId="0" fillId="0" borderId="0" xfId="0" applyFill="1" applyBorder="1"/>
    <xf numFmtId="0" fontId="7" fillId="3" borderId="15" xfId="0" applyFont="1" applyFill="1" applyBorder="1"/>
    <xf numFmtId="0" fontId="4" fillId="3" borderId="16" xfId="0" applyFont="1" applyFill="1" applyBorder="1"/>
    <xf numFmtId="0" fontId="10" fillId="3" borderId="9" xfId="0" applyFont="1" applyFill="1" applyBorder="1"/>
    <xf numFmtId="0" fontId="7" fillId="3" borderId="12" xfId="0" applyFont="1" applyFill="1" applyBorder="1" applyAlignment="1">
      <alignment horizontal="right"/>
    </xf>
    <xf numFmtId="0" fontId="3" fillId="3" borderId="13" xfId="0" applyFont="1" applyFill="1" applyBorder="1"/>
    <xf numFmtId="4" fontId="4" fillId="3" borderId="15" xfId="0" applyNumberFormat="1" applyFont="1" applyFill="1" applyBorder="1"/>
    <xf numFmtId="4" fontId="4" fillId="3" borderId="12" xfId="0" applyNumberFormat="1" applyFont="1" applyFill="1" applyBorder="1"/>
    <xf numFmtId="0" fontId="3" fillId="3" borderId="6" xfId="0" applyFont="1" applyFill="1" applyBorder="1"/>
    <xf numFmtId="0" fontId="3" fillId="3" borderId="12" xfId="0" applyFont="1" applyFill="1" applyBorder="1"/>
    <xf numFmtId="0" fontId="4" fillId="3" borderId="12" xfId="0" applyFont="1" applyFill="1" applyBorder="1"/>
    <xf numFmtId="0" fontId="3" fillId="3" borderId="5" xfId="0" applyFont="1" applyFill="1" applyBorder="1" applyAlignment="1">
      <alignment horizontal="right"/>
    </xf>
    <xf numFmtId="0" fontId="3" fillId="3" borderId="8" xfId="0" applyFont="1" applyFill="1" applyBorder="1"/>
    <xf numFmtId="0" fontId="3" fillId="3" borderId="7" xfId="0" applyFont="1" applyFill="1" applyBorder="1"/>
    <xf numFmtId="0" fontId="3" fillId="3" borderId="10" xfId="0" applyFont="1" applyFill="1" applyBorder="1"/>
    <xf numFmtId="0" fontId="4" fillId="3" borderId="7" xfId="0" applyFont="1" applyFill="1" applyBorder="1"/>
    <xf numFmtId="0" fontId="3" fillId="3" borderId="12" xfId="0" applyFont="1" applyFill="1" applyBorder="1" applyAlignment="1">
      <alignment horizontal="right"/>
    </xf>
    <xf numFmtId="4" fontId="3" fillId="3" borderId="1" xfId="0" applyNumberFormat="1" applyFont="1" applyFill="1" applyBorder="1"/>
    <xf numFmtId="0" fontId="3" fillId="3" borderId="3" xfId="0" applyFont="1" applyFill="1" applyBorder="1"/>
    <xf numFmtId="0" fontId="4" fillId="3" borderId="6" xfId="0" applyFont="1" applyFill="1" applyBorder="1"/>
    <xf numFmtId="4" fontId="4" fillId="3" borderId="3" xfId="0" applyNumberFormat="1" applyFont="1" applyFill="1" applyBorder="1"/>
    <xf numFmtId="0" fontId="4" fillId="3" borderId="3" xfId="0" applyFont="1" applyFill="1" applyBorder="1"/>
    <xf numFmtId="0" fontId="4" fillId="3" borderId="11" xfId="0" applyFont="1" applyFill="1" applyBorder="1"/>
    <xf numFmtId="0" fontId="4" fillId="3" borderId="13" xfId="0" applyFont="1" applyFill="1" applyBorder="1"/>
    <xf numFmtId="0" fontId="4" fillId="3" borderId="19" xfId="0" applyFont="1" applyFill="1" applyBorder="1"/>
    <xf numFmtId="0" fontId="4" fillId="3" borderId="1" xfId="0" applyFont="1" applyFill="1" applyBorder="1"/>
    <xf numFmtId="0" fontId="3" fillId="3" borderId="1" xfId="0" applyFont="1" applyFill="1" applyBorder="1" applyAlignment="1">
      <alignment horizontal="right"/>
    </xf>
    <xf numFmtId="0" fontId="3" fillId="3" borderId="20" xfId="0" applyFont="1" applyFill="1" applyBorder="1"/>
    <xf numFmtId="4" fontId="3" fillId="0" borderId="26" xfId="0" applyNumberFormat="1" applyFont="1" applyBorder="1"/>
    <xf numFmtId="0" fontId="0" fillId="0" borderId="26" xfId="0" applyBorder="1"/>
    <xf numFmtId="0" fontId="0" fillId="0" borderId="26" xfId="0" applyFont="1" applyBorder="1"/>
    <xf numFmtId="0" fontId="0" fillId="0" borderId="0" xfId="0" applyFont="1" applyFill="1" applyBorder="1"/>
    <xf numFmtId="0" fontId="3" fillId="3" borderId="9" xfId="0" applyFont="1" applyFill="1" applyBorder="1"/>
    <xf numFmtId="4" fontId="0" fillId="0" borderId="0" xfId="0" applyNumberFormat="1" applyAlignment="1">
      <alignment horizontal="right"/>
    </xf>
    <xf numFmtId="4" fontId="7" fillId="0" borderId="13" xfId="0" applyNumberFormat="1" applyFont="1" applyBorder="1"/>
    <xf numFmtId="0" fontId="7" fillId="3" borderId="12" xfId="0" applyFont="1" applyFill="1" applyBorder="1"/>
    <xf numFmtId="4" fontId="4" fillId="3" borderId="11" xfId="0" applyNumberFormat="1" applyFont="1" applyFill="1" applyBorder="1"/>
    <xf numFmtId="0" fontId="4" fillId="0" borderId="21" xfId="0" applyFont="1" applyBorder="1"/>
    <xf numFmtId="0" fontId="3" fillId="3" borderId="27" xfId="0" applyFont="1" applyFill="1" applyBorder="1"/>
    <xf numFmtId="4" fontId="3" fillId="3" borderId="21" xfId="0" applyNumberFormat="1" applyFont="1" applyFill="1" applyBorder="1"/>
    <xf numFmtId="4" fontId="3" fillId="3" borderId="6" xfId="0" applyNumberFormat="1" applyFont="1" applyFill="1" applyBorder="1"/>
    <xf numFmtId="4" fontId="8" fillId="0" borderId="28" xfId="0" applyNumberFormat="1" applyFont="1" applyBorder="1"/>
    <xf numFmtId="0" fontId="4" fillId="0" borderId="0" xfId="0" applyFont="1" applyBorder="1"/>
    <xf numFmtId="0" fontId="3" fillId="3" borderId="21" xfId="0" applyFont="1" applyFill="1" applyBorder="1"/>
    <xf numFmtId="0" fontId="8" fillId="0" borderId="28" xfId="0" applyFont="1" applyBorder="1"/>
    <xf numFmtId="0" fontId="4" fillId="3" borderId="15" xfId="0" applyFont="1" applyFill="1" applyBorder="1"/>
    <xf numFmtId="4" fontId="4" fillId="3" borderId="14" xfId="0" applyNumberFormat="1" applyFont="1" applyFill="1" applyBorder="1"/>
    <xf numFmtId="0" fontId="3" fillId="5" borderId="1" xfId="0" applyFont="1" applyFill="1" applyBorder="1"/>
    <xf numFmtId="0" fontId="3" fillId="5" borderId="1" xfId="0" applyFont="1" applyFill="1" applyBorder="1" applyAlignment="1">
      <alignment horizontal="center"/>
    </xf>
    <xf numFmtId="4" fontId="3" fillId="5" borderId="1" xfId="0" applyNumberFormat="1" applyFont="1" applyFill="1" applyBorder="1"/>
    <xf numFmtId="0" fontId="3" fillId="3" borderId="14" xfId="0" applyFont="1" applyFill="1" applyBorder="1"/>
    <xf numFmtId="0" fontId="3" fillId="3" borderId="29" xfId="0" applyFont="1" applyFill="1" applyBorder="1"/>
    <xf numFmtId="0" fontId="3" fillId="8" borderId="1" xfId="0" applyFont="1" applyFill="1" applyBorder="1"/>
    <xf numFmtId="0" fontId="3" fillId="8" borderId="20" xfId="0" applyFont="1" applyFill="1" applyBorder="1"/>
    <xf numFmtId="4" fontId="3" fillId="8" borderId="1" xfId="0" applyNumberFormat="1" applyFont="1" applyFill="1" applyBorder="1"/>
    <xf numFmtId="4" fontId="3" fillId="2" borderId="5" xfId="0" applyNumberFormat="1" applyFont="1" applyFill="1" applyBorder="1"/>
    <xf numFmtId="4" fontId="3" fillId="2" borderId="12" xfId="0" applyNumberFormat="1" applyFont="1" applyFill="1" applyBorder="1"/>
    <xf numFmtId="4" fontId="3" fillId="2" borderId="17" xfId="0" applyNumberFormat="1" applyFont="1" applyFill="1" applyBorder="1"/>
    <xf numFmtId="4" fontId="3" fillId="2" borderId="8" xfId="0" applyNumberFormat="1" applyFont="1" applyFill="1" applyBorder="1"/>
    <xf numFmtId="4" fontId="15" fillId="0" borderId="26" xfId="0" applyNumberFormat="1" applyFont="1" applyBorder="1"/>
    <xf numFmtId="0" fontId="16" fillId="0" borderId="6" xfId="0" applyFont="1" applyBorder="1"/>
    <xf numFmtId="4" fontId="3" fillId="8" borderId="19" xfId="0" applyNumberFormat="1" applyFont="1" applyFill="1" applyBorder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7"/>
  <sheetViews>
    <sheetView tabSelected="1" topLeftCell="A76" zoomScaleNormal="100" workbookViewId="0">
      <selection activeCell="F6" sqref="F6"/>
    </sheetView>
  </sheetViews>
  <sheetFormatPr defaultRowHeight="14.5"/>
  <cols>
    <col min="1" max="1" width="1.7265625" customWidth="1"/>
    <col min="2" max="2" width="28.90625" customWidth="1"/>
    <col min="3" max="3" width="10.54296875" customWidth="1"/>
    <col min="4" max="4" width="2.453125" bestFit="1" customWidth="1"/>
    <col min="5" max="5" width="31.6328125" customWidth="1"/>
    <col min="6" max="6" width="9.7265625" customWidth="1"/>
    <col min="7" max="7" width="12.36328125" customWidth="1"/>
    <col min="8" max="8" width="12.1796875" customWidth="1"/>
    <col min="9" max="9" width="15.54296875" customWidth="1"/>
  </cols>
  <sheetData>
    <row r="1" spans="1:9">
      <c r="E1" s="60" t="s">
        <v>55</v>
      </c>
      <c r="F1" s="60"/>
      <c r="G1" s="61"/>
    </row>
    <row r="2" spans="1:9">
      <c r="E2" s="60" t="s">
        <v>56</v>
      </c>
      <c r="F2" s="60"/>
      <c r="G2" s="61"/>
    </row>
    <row r="3" spans="1:9">
      <c r="E3" s="60" t="s">
        <v>106</v>
      </c>
      <c r="F3" s="60"/>
      <c r="G3" s="61"/>
    </row>
    <row r="4" spans="1:9">
      <c r="E4" s="60" t="s">
        <v>57</v>
      </c>
      <c r="F4" s="60"/>
      <c r="G4" s="61"/>
    </row>
    <row r="6" spans="1:9">
      <c r="A6" s="5" t="s">
        <v>108</v>
      </c>
      <c r="B6" s="5"/>
      <c r="C6" s="6" t="s">
        <v>58</v>
      </c>
      <c r="D6" s="6"/>
      <c r="E6" s="6"/>
      <c r="F6" s="38"/>
    </row>
    <row r="7" spans="1:9" ht="15" thickBot="1">
      <c r="A7" s="7"/>
      <c r="B7" s="7"/>
      <c r="C7" s="7"/>
      <c r="D7" s="7"/>
      <c r="E7" s="7"/>
      <c r="F7" s="38"/>
      <c r="H7" s="1"/>
      <c r="I7" s="1"/>
    </row>
    <row r="8" spans="1:9" ht="15" thickBot="1">
      <c r="A8" s="39"/>
      <c r="B8" s="8" t="s">
        <v>1</v>
      </c>
      <c r="C8" s="40"/>
      <c r="D8" s="41"/>
      <c r="E8" s="9" t="s">
        <v>0</v>
      </c>
      <c r="F8" s="41"/>
    </row>
    <row r="9" spans="1:9">
      <c r="A9" s="82" t="s">
        <v>2</v>
      </c>
      <c r="B9" s="83" t="s">
        <v>60</v>
      </c>
      <c r="C9" s="145">
        <v>2683773</v>
      </c>
      <c r="D9" s="84" t="s">
        <v>2</v>
      </c>
      <c r="E9" s="85" t="s">
        <v>3</v>
      </c>
      <c r="F9" s="69">
        <f>SUM(F11:F25)</f>
        <v>2683773</v>
      </c>
      <c r="G9" s="149"/>
      <c r="H9" s="2"/>
      <c r="I9" s="2"/>
    </row>
    <row r="10" spans="1:9" ht="15" thickBot="1">
      <c r="A10" s="10"/>
      <c r="B10" s="42"/>
      <c r="C10" s="43"/>
      <c r="D10" s="42"/>
      <c r="E10" s="43"/>
      <c r="F10" s="44"/>
      <c r="H10" s="2"/>
      <c r="I10" s="2"/>
    </row>
    <row r="11" spans="1:9">
      <c r="A11" s="12">
        <v>1</v>
      </c>
      <c r="B11" s="13" t="s">
        <v>5</v>
      </c>
      <c r="C11" s="14">
        <v>2683773</v>
      </c>
      <c r="D11" s="88">
        <v>1</v>
      </c>
      <c r="E11" s="89" t="s">
        <v>4</v>
      </c>
      <c r="F11" s="93">
        <v>1530000</v>
      </c>
      <c r="G11" s="64"/>
      <c r="H11" s="2"/>
      <c r="I11" s="2"/>
    </row>
    <row r="12" spans="1:9">
      <c r="A12" s="16"/>
      <c r="B12" s="17" t="s">
        <v>6</v>
      </c>
      <c r="C12" s="49"/>
      <c r="D12" s="65"/>
      <c r="E12" s="66" t="s">
        <v>88</v>
      </c>
      <c r="F12" s="28"/>
      <c r="H12" s="2"/>
      <c r="I12" s="2"/>
    </row>
    <row r="13" spans="1:9">
      <c r="A13" s="16"/>
      <c r="B13" s="17" t="s">
        <v>7</v>
      </c>
      <c r="C13" s="49"/>
      <c r="D13" s="65"/>
      <c r="E13" s="66" t="s">
        <v>91</v>
      </c>
      <c r="F13" s="28"/>
      <c r="H13" s="2"/>
      <c r="I13" s="2"/>
    </row>
    <row r="14" spans="1:9">
      <c r="A14" s="16"/>
      <c r="B14" s="19" t="s">
        <v>89</v>
      </c>
      <c r="C14" s="49"/>
      <c r="D14" s="65">
        <v>2</v>
      </c>
      <c r="E14" s="66" t="s">
        <v>8</v>
      </c>
      <c r="F14" s="28">
        <v>462060</v>
      </c>
      <c r="G14" s="64"/>
      <c r="H14" s="4"/>
      <c r="I14" s="2"/>
    </row>
    <row r="15" spans="1:9" ht="18.5">
      <c r="A15" s="16"/>
      <c r="B15" s="147">
        <v>9.8000000000000007</v>
      </c>
      <c r="C15" s="49"/>
      <c r="D15" s="65">
        <v>3</v>
      </c>
      <c r="E15" s="66" t="s">
        <v>9</v>
      </c>
      <c r="F15" s="28">
        <v>154000</v>
      </c>
      <c r="G15" s="64"/>
      <c r="H15" s="4"/>
      <c r="I15" s="2"/>
    </row>
    <row r="16" spans="1:9">
      <c r="A16" s="16"/>
      <c r="B16" s="48"/>
      <c r="C16" s="49"/>
      <c r="D16" s="65"/>
      <c r="E16" s="90" t="s">
        <v>43</v>
      </c>
      <c r="F16" s="28"/>
      <c r="H16" s="4"/>
      <c r="I16" s="2"/>
    </row>
    <row r="17" spans="1:9">
      <c r="A17" s="16"/>
      <c r="B17" s="48"/>
      <c r="C17" s="49"/>
      <c r="D17" s="65"/>
      <c r="E17" s="66" t="s">
        <v>42</v>
      </c>
      <c r="F17" s="28"/>
      <c r="H17" s="4"/>
      <c r="I17" s="2"/>
    </row>
    <row r="18" spans="1:9">
      <c r="A18" s="16"/>
      <c r="B18" s="48"/>
      <c r="C18" s="49"/>
      <c r="D18" s="65"/>
      <c r="E18" s="66" t="s">
        <v>44</v>
      </c>
      <c r="F18" s="28"/>
      <c r="H18" s="4"/>
      <c r="I18" s="2"/>
    </row>
    <row r="19" spans="1:9">
      <c r="A19" s="16"/>
      <c r="B19" s="48"/>
      <c r="C19" s="49"/>
      <c r="D19" s="65">
        <v>4</v>
      </c>
      <c r="E19" s="66" t="s">
        <v>38</v>
      </c>
      <c r="F19" s="28">
        <v>80000</v>
      </c>
      <c r="G19" s="64"/>
      <c r="H19" s="4"/>
      <c r="I19" s="2"/>
    </row>
    <row r="20" spans="1:9">
      <c r="A20" s="16"/>
      <c r="B20" s="48"/>
      <c r="C20" s="49"/>
      <c r="D20" s="65">
        <v>5</v>
      </c>
      <c r="E20" s="66" t="s">
        <v>50</v>
      </c>
      <c r="F20" s="28">
        <v>301642</v>
      </c>
      <c r="G20" s="64"/>
      <c r="H20" s="4"/>
      <c r="I20" s="2"/>
    </row>
    <row r="21" spans="1:9">
      <c r="A21" s="16"/>
      <c r="B21" s="48"/>
      <c r="C21" s="49"/>
      <c r="D21" s="65">
        <v>6</v>
      </c>
      <c r="E21" s="90" t="s">
        <v>47</v>
      </c>
      <c r="F21" s="28">
        <v>32000</v>
      </c>
      <c r="G21" s="64"/>
      <c r="H21" s="4"/>
      <c r="I21" s="2"/>
    </row>
    <row r="22" spans="1:9">
      <c r="A22" s="16"/>
      <c r="B22" s="48"/>
      <c r="C22" s="50"/>
      <c r="D22" s="65">
        <v>7</v>
      </c>
      <c r="E22" s="90" t="s">
        <v>45</v>
      </c>
      <c r="F22" s="28">
        <v>0</v>
      </c>
      <c r="G22" s="64"/>
      <c r="H22" s="4"/>
      <c r="I22" s="2"/>
    </row>
    <row r="23" spans="1:9">
      <c r="A23" s="16"/>
      <c r="B23" s="48"/>
      <c r="C23" s="50"/>
      <c r="D23" s="65">
        <v>8</v>
      </c>
      <c r="E23" s="66" t="s">
        <v>10</v>
      </c>
      <c r="F23" s="28">
        <v>40000</v>
      </c>
      <c r="G23" s="64"/>
      <c r="H23" s="4"/>
      <c r="I23" s="2"/>
    </row>
    <row r="24" spans="1:9">
      <c r="A24" s="22"/>
      <c r="B24" s="51"/>
      <c r="C24" s="121"/>
      <c r="D24" s="122">
        <v>9</v>
      </c>
      <c r="E24" s="110" t="s">
        <v>75</v>
      </c>
      <c r="F24" s="94">
        <v>78000</v>
      </c>
      <c r="G24" s="64"/>
      <c r="H24" s="4"/>
      <c r="I24" s="2"/>
    </row>
    <row r="25" spans="1:9" ht="15" thickBot="1">
      <c r="A25" s="22"/>
      <c r="B25" s="51"/>
      <c r="C25" s="52"/>
      <c r="D25" s="91" t="s">
        <v>49</v>
      </c>
      <c r="E25" s="92" t="s">
        <v>46</v>
      </c>
      <c r="F25" s="94">
        <v>6071</v>
      </c>
      <c r="G25" s="64"/>
      <c r="H25" s="4"/>
      <c r="I25" s="2"/>
    </row>
    <row r="26" spans="1:9">
      <c r="A26" s="72" t="s">
        <v>11</v>
      </c>
      <c r="B26" s="73" t="s">
        <v>52</v>
      </c>
      <c r="C26" s="144">
        <f>SUM(C29:C40)</f>
        <v>8380830</v>
      </c>
      <c r="D26" s="74" t="s">
        <v>11</v>
      </c>
      <c r="E26" s="75" t="s">
        <v>59</v>
      </c>
      <c r="F26" s="142">
        <f>SUM(F29:F52)</f>
        <v>7791413</v>
      </c>
      <c r="H26" s="4"/>
      <c r="I26" s="2"/>
    </row>
    <row r="27" spans="1:9" ht="15" thickBot="1">
      <c r="A27" s="76"/>
      <c r="B27" s="77" t="s">
        <v>51</v>
      </c>
      <c r="C27" s="78"/>
      <c r="D27" s="79"/>
      <c r="E27" s="80" t="s">
        <v>53</v>
      </c>
      <c r="F27" s="81"/>
      <c r="H27" s="4"/>
      <c r="I27" s="2"/>
    </row>
    <row r="28" spans="1:9">
      <c r="A28" s="26"/>
      <c r="B28" s="62"/>
      <c r="C28" s="46"/>
      <c r="D28" s="45"/>
      <c r="E28" s="47"/>
      <c r="F28" s="15"/>
      <c r="H28" s="4"/>
      <c r="I28" s="2"/>
    </row>
    <row r="29" spans="1:9">
      <c r="A29" s="27">
        <v>1</v>
      </c>
      <c r="B29" s="17" t="s">
        <v>34</v>
      </c>
      <c r="C29" s="18">
        <v>7743636</v>
      </c>
      <c r="D29" s="95">
        <v>1</v>
      </c>
      <c r="E29" s="66" t="s">
        <v>12</v>
      </c>
      <c r="F29" s="28">
        <v>4103400</v>
      </c>
      <c r="G29" s="64"/>
      <c r="H29" s="4"/>
      <c r="I29" s="2"/>
    </row>
    <row r="30" spans="1:9">
      <c r="A30" s="27"/>
      <c r="B30" s="17" t="s">
        <v>93</v>
      </c>
      <c r="C30" s="18"/>
      <c r="D30" s="95"/>
      <c r="E30" s="66" t="s">
        <v>90</v>
      </c>
      <c r="F30" s="28"/>
      <c r="H30" s="4"/>
      <c r="I30" s="2"/>
    </row>
    <row r="31" spans="1:9">
      <c r="A31" s="27"/>
      <c r="B31" s="17"/>
      <c r="C31" s="18"/>
      <c r="D31" s="95"/>
      <c r="E31" s="66" t="s">
        <v>83</v>
      </c>
      <c r="F31" s="28"/>
      <c r="H31" s="4"/>
      <c r="I31" s="2"/>
    </row>
    <row r="32" spans="1:9">
      <c r="A32" s="27"/>
      <c r="B32" s="17"/>
      <c r="C32" s="18"/>
      <c r="D32" s="95"/>
      <c r="E32" s="66" t="s">
        <v>84</v>
      </c>
      <c r="F32" s="28"/>
      <c r="H32" s="4"/>
      <c r="I32" s="2"/>
    </row>
    <row r="33" spans="1:9">
      <c r="A33" s="27">
        <v>2</v>
      </c>
      <c r="B33" s="17" t="s">
        <v>34</v>
      </c>
      <c r="C33" s="18">
        <v>85268</v>
      </c>
      <c r="D33" s="95"/>
      <c r="E33" s="66" t="s">
        <v>85</v>
      </c>
      <c r="F33" s="28"/>
      <c r="H33" s="4"/>
      <c r="I33" s="2"/>
    </row>
    <row r="34" spans="1:9">
      <c r="A34" s="27"/>
      <c r="B34" s="17" t="s">
        <v>94</v>
      </c>
      <c r="C34" s="18"/>
      <c r="D34" s="95"/>
      <c r="E34" s="66" t="s">
        <v>86</v>
      </c>
      <c r="F34" s="28"/>
      <c r="H34" s="4"/>
      <c r="I34" s="2"/>
    </row>
    <row r="35" spans="1:9">
      <c r="A35" s="27">
        <v>3</v>
      </c>
      <c r="B35" s="17" t="s">
        <v>34</v>
      </c>
      <c r="C35" s="18">
        <v>551926</v>
      </c>
      <c r="D35" s="95"/>
      <c r="E35" s="66" t="s">
        <v>87</v>
      </c>
      <c r="F35" s="28"/>
      <c r="H35" s="4"/>
      <c r="I35" s="2"/>
    </row>
    <row r="36" spans="1:9">
      <c r="A36" s="16"/>
      <c r="B36" s="17" t="s">
        <v>13</v>
      </c>
      <c r="C36" s="18"/>
      <c r="D36" s="95">
        <v>2</v>
      </c>
      <c r="E36" s="66" t="s">
        <v>8</v>
      </c>
      <c r="F36" s="28">
        <v>1239227</v>
      </c>
      <c r="G36" s="64"/>
      <c r="H36" s="4"/>
      <c r="I36" s="2"/>
    </row>
    <row r="37" spans="1:9">
      <c r="A37" s="16"/>
      <c r="B37" s="63" t="s">
        <v>95</v>
      </c>
      <c r="C37" s="49"/>
      <c r="D37" s="95">
        <v>3</v>
      </c>
      <c r="E37" s="66" t="s">
        <v>14</v>
      </c>
      <c r="F37" s="28">
        <v>40000</v>
      </c>
      <c r="G37" s="64"/>
      <c r="H37" s="4"/>
      <c r="I37" s="2"/>
    </row>
    <row r="38" spans="1:9">
      <c r="A38" s="16"/>
      <c r="B38" s="48"/>
      <c r="C38" s="49"/>
      <c r="D38" s="95">
        <v>4</v>
      </c>
      <c r="E38" s="66" t="s">
        <v>54</v>
      </c>
      <c r="F38" s="28">
        <v>160000</v>
      </c>
      <c r="G38" s="64"/>
      <c r="H38" s="4"/>
      <c r="I38" s="2"/>
    </row>
    <row r="39" spans="1:9">
      <c r="A39" s="16"/>
      <c r="B39" s="48"/>
      <c r="C39" s="49"/>
      <c r="D39" s="95">
        <v>5</v>
      </c>
      <c r="E39" s="66" t="s">
        <v>15</v>
      </c>
      <c r="F39" s="28">
        <v>1163186</v>
      </c>
      <c r="H39" s="4"/>
      <c r="I39" s="2"/>
    </row>
    <row r="40" spans="1:9">
      <c r="A40" s="16"/>
      <c r="B40" s="48"/>
      <c r="C40" s="49"/>
      <c r="D40" s="95">
        <v>6</v>
      </c>
      <c r="E40" s="66" t="s">
        <v>16</v>
      </c>
      <c r="F40" s="28">
        <v>64000</v>
      </c>
      <c r="H40" s="4"/>
      <c r="I40" s="2"/>
    </row>
    <row r="41" spans="1:9">
      <c r="A41" s="16"/>
      <c r="B41" s="48"/>
      <c r="C41" s="49"/>
      <c r="D41" s="95">
        <v>7</v>
      </c>
      <c r="E41" s="66" t="s">
        <v>17</v>
      </c>
      <c r="F41" s="28">
        <v>10000</v>
      </c>
      <c r="H41" s="4"/>
      <c r="I41" s="2"/>
    </row>
    <row r="42" spans="1:9">
      <c r="A42" s="16"/>
      <c r="B42" s="48"/>
      <c r="C42" s="49"/>
      <c r="D42" s="95"/>
      <c r="E42" s="90"/>
      <c r="F42" s="28"/>
      <c r="H42" s="4"/>
      <c r="I42" s="2"/>
    </row>
    <row r="43" spans="1:9">
      <c r="A43" s="16"/>
      <c r="B43" s="48"/>
      <c r="C43" s="49"/>
      <c r="D43" s="95">
        <v>8</v>
      </c>
      <c r="E43" s="66" t="s">
        <v>18</v>
      </c>
      <c r="F43" s="28">
        <v>240000</v>
      </c>
      <c r="H43" s="4"/>
      <c r="I43" s="2"/>
    </row>
    <row r="44" spans="1:9">
      <c r="A44" s="16"/>
      <c r="B44" s="48"/>
      <c r="C44" s="49"/>
      <c r="D44" s="95">
        <v>9</v>
      </c>
      <c r="E44" s="66" t="s">
        <v>61</v>
      </c>
      <c r="F44" s="28">
        <v>40000</v>
      </c>
      <c r="G44" s="64"/>
      <c r="H44" s="4"/>
      <c r="I44" s="2"/>
    </row>
    <row r="45" spans="1:9">
      <c r="A45" s="16"/>
      <c r="B45" s="48"/>
      <c r="C45" s="49"/>
      <c r="D45" s="95">
        <v>10</v>
      </c>
      <c r="E45" s="66" t="s">
        <v>19</v>
      </c>
      <c r="F45" s="28">
        <v>5000</v>
      </c>
      <c r="G45" s="64"/>
      <c r="H45" s="4"/>
      <c r="I45" s="2"/>
    </row>
    <row r="46" spans="1:9">
      <c r="A46" s="16"/>
      <c r="B46" s="48"/>
      <c r="C46" s="49"/>
      <c r="D46" s="95">
        <v>11</v>
      </c>
      <c r="E46" s="66" t="s">
        <v>62</v>
      </c>
      <c r="F46" s="28">
        <v>100000</v>
      </c>
      <c r="G46" s="64"/>
      <c r="H46" s="4"/>
      <c r="I46" s="2"/>
    </row>
    <row r="47" spans="1:9">
      <c r="A47" s="16"/>
      <c r="B47" s="48"/>
      <c r="C47" s="49"/>
      <c r="D47" s="95">
        <v>12</v>
      </c>
      <c r="E47" s="66" t="s">
        <v>67</v>
      </c>
      <c r="F47" s="28">
        <v>373000</v>
      </c>
      <c r="H47" s="4"/>
      <c r="I47" s="2"/>
    </row>
    <row r="48" spans="1:9">
      <c r="A48" s="16"/>
      <c r="B48" s="48"/>
      <c r="C48" s="49"/>
      <c r="D48" s="95"/>
      <c r="E48" s="66"/>
      <c r="F48" s="28"/>
      <c r="H48" s="4"/>
      <c r="I48" s="2"/>
    </row>
    <row r="49" spans="1:9">
      <c r="A49" s="16"/>
      <c r="B49" s="48"/>
      <c r="C49" s="49"/>
      <c r="D49" s="95">
        <v>13</v>
      </c>
      <c r="E49" s="66" t="s">
        <v>20</v>
      </c>
      <c r="F49" s="28">
        <v>50000</v>
      </c>
      <c r="G49" s="64"/>
      <c r="H49" s="4"/>
      <c r="I49" s="2"/>
    </row>
    <row r="50" spans="1:9">
      <c r="A50" s="16"/>
      <c r="B50" s="48"/>
      <c r="C50" s="49"/>
      <c r="D50" s="95">
        <v>14</v>
      </c>
      <c r="E50" s="66" t="s">
        <v>21</v>
      </c>
      <c r="F50" s="28">
        <v>20000</v>
      </c>
      <c r="G50" s="64"/>
      <c r="H50" s="4"/>
      <c r="I50" s="2"/>
    </row>
    <row r="51" spans="1:9">
      <c r="A51" s="16"/>
      <c r="B51" s="48"/>
      <c r="C51" s="49"/>
      <c r="D51" s="95">
        <v>15</v>
      </c>
      <c r="E51" s="66" t="s">
        <v>22</v>
      </c>
      <c r="F51" s="28">
        <v>63600</v>
      </c>
      <c r="H51" s="4"/>
      <c r="I51" s="2"/>
    </row>
    <row r="52" spans="1:9">
      <c r="A52" s="16"/>
      <c r="B52" s="48"/>
      <c r="C52" s="49"/>
      <c r="D52" s="96">
        <v>16</v>
      </c>
      <c r="E52" s="66" t="s">
        <v>64</v>
      </c>
      <c r="F52" s="28">
        <v>120000</v>
      </c>
      <c r="G52" s="64"/>
      <c r="H52" s="4"/>
      <c r="I52" s="2"/>
    </row>
    <row r="53" spans="1:9" ht="15" thickBot="1">
      <c r="A53" s="16"/>
      <c r="B53" s="48"/>
      <c r="C53" s="49"/>
      <c r="D53" s="97"/>
      <c r="E53" s="119"/>
      <c r="F53" s="97"/>
      <c r="H53" s="4"/>
      <c r="I53" s="2"/>
    </row>
    <row r="54" spans="1:9">
      <c r="A54" s="16"/>
      <c r="B54" s="48"/>
      <c r="C54" s="49"/>
      <c r="D54" s="98" t="s">
        <v>37</v>
      </c>
      <c r="E54" s="99" t="s">
        <v>24</v>
      </c>
      <c r="F54" s="142">
        <v>550000</v>
      </c>
      <c r="H54" s="4"/>
      <c r="I54" s="2"/>
    </row>
    <row r="55" spans="1:9" ht="15" thickBot="1">
      <c r="A55" s="16"/>
      <c r="B55" s="48"/>
      <c r="C55" s="49"/>
      <c r="D55" s="100"/>
      <c r="E55" s="101" t="s">
        <v>25</v>
      </c>
      <c r="F55" s="102"/>
      <c r="H55" s="4"/>
      <c r="I55" s="2"/>
    </row>
    <row r="56" spans="1:9">
      <c r="A56" s="16"/>
      <c r="B56" s="48"/>
      <c r="C56" s="49"/>
      <c r="D56" s="13"/>
      <c r="E56" s="47"/>
      <c r="F56" s="13"/>
      <c r="H56" s="4"/>
      <c r="I56" s="2"/>
    </row>
    <row r="57" spans="1:9">
      <c r="A57" s="16"/>
      <c r="B57" s="48"/>
      <c r="C57" s="49"/>
      <c r="D57" s="19">
        <v>1</v>
      </c>
      <c r="E57" s="20" t="s">
        <v>26</v>
      </c>
      <c r="F57" s="28">
        <v>500000</v>
      </c>
      <c r="G57" s="64"/>
      <c r="H57" s="4"/>
      <c r="I57" s="2"/>
    </row>
    <row r="58" spans="1:9">
      <c r="A58" s="16"/>
      <c r="B58" s="48"/>
      <c r="C58" s="49"/>
      <c r="D58" s="19">
        <v>2</v>
      </c>
      <c r="E58" s="20" t="s">
        <v>27</v>
      </c>
      <c r="F58" s="21">
        <v>50000</v>
      </c>
      <c r="G58" s="64"/>
      <c r="H58" s="4"/>
      <c r="I58" s="2"/>
    </row>
    <row r="59" spans="1:9">
      <c r="A59" s="16"/>
      <c r="B59" s="48"/>
      <c r="C59" s="49"/>
      <c r="D59" s="17"/>
      <c r="E59" s="20" t="s">
        <v>28</v>
      </c>
      <c r="F59" s="17"/>
      <c r="H59" s="4"/>
      <c r="I59" s="2"/>
    </row>
    <row r="60" spans="1:9">
      <c r="A60" s="16"/>
      <c r="B60" s="48"/>
      <c r="C60" s="49"/>
      <c r="D60" s="17"/>
      <c r="E60" s="20" t="s">
        <v>29</v>
      </c>
      <c r="F60" s="17"/>
      <c r="H60" s="4"/>
      <c r="I60" s="2"/>
    </row>
    <row r="61" spans="1:9">
      <c r="A61" s="16"/>
      <c r="B61" s="48"/>
      <c r="C61" s="49"/>
      <c r="D61" s="17"/>
      <c r="E61" s="20" t="s">
        <v>30</v>
      </c>
      <c r="F61" s="17"/>
      <c r="H61" s="4"/>
      <c r="I61" s="2"/>
    </row>
    <row r="62" spans="1:9" ht="15" thickBot="1">
      <c r="A62" s="22"/>
      <c r="B62" s="51"/>
      <c r="C62" s="52"/>
      <c r="D62" s="103" t="s">
        <v>48</v>
      </c>
      <c r="E62" s="92" t="s">
        <v>46</v>
      </c>
      <c r="F62" s="143">
        <v>39417</v>
      </c>
      <c r="G62" s="64"/>
      <c r="H62" s="4"/>
      <c r="I62" s="2"/>
    </row>
    <row r="63" spans="1:9" ht="15" thickBot="1">
      <c r="A63" s="29"/>
      <c r="B63" s="53"/>
      <c r="C63" s="68">
        <f>SUM(C26)</f>
        <v>8380830</v>
      </c>
      <c r="D63" s="30"/>
      <c r="E63" s="86" t="s">
        <v>41</v>
      </c>
      <c r="F63" s="67">
        <f>SUM(F26,F54,F62)</f>
        <v>8380830</v>
      </c>
      <c r="G63" s="4"/>
      <c r="H63" s="2"/>
      <c r="I63" s="2"/>
    </row>
    <row r="64" spans="1:9" ht="15" thickBot="1">
      <c r="A64" s="26"/>
      <c r="B64" s="54"/>
      <c r="C64" s="55"/>
      <c r="D64" s="13"/>
      <c r="E64" s="56"/>
      <c r="F64" s="54"/>
      <c r="G64" s="149"/>
      <c r="H64" s="2"/>
      <c r="I64" s="2"/>
    </row>
    <row r="65" spans="1:9" ht="15" thickBot="1">
      <c r="A65" s="22"/>
      <c r="B65" s="31" t="s">
        <v>35</v>
      </c>
      <c r="C65" s="32">
        <v>30.82</v>
      </c>
      <c r="D65" s="17"/>
      <c r="E65" s="58" t="s">
        <v>36</v>
      </c>
      <c r="F65" s="59">
        <v>30.82</v>
      </c>
      <c r="G65" s="149"/>
      <c r="H65" s="2"/>
      <c r="I65" s="2"/>
    </row>
    <row r="66" spans="1:9" ht="15" thickBot="1">
      <c r="A66" s="124"/>
      <c r="B66" s="125"/>
      <c r="C66" s="126"/>
      <c r="D66" s="110"/>
      <c r="E66" s="130"/>
      <c r="F66" s="126"/>
      <c r="G66" s="149"/>
      <c r="H66" s="2"/>
      <c r="I66" s="2"/>
    </row>
    <row r="67" spans="1:9" ht="15" thickBot="1">
      <c r="A67" s="139" t="s">
        <v>23</v>
      </c>
      <c r="B67" s="140" t="s">
        <v>79</v>
      </c>
      <c r="C67" s="148">
        <v>2006400</v>
      </c>
      <c r="D67" s="139" t="s">
        <v>23</v>
      </c>
      <c r="E67" s="140" t="s">
        <v>79</v>
      </c>
      <c r="F67" s="141">
        <v>2006400</v>
      </c>
      <c r="G67" s="149"/>
      <c r="H67" s="2"/>
      <c r="I67" s="2"/>
    </row>
    <row r="68" spans="1:9">
      <c r="A68" s="137">
        <v>1</v>
      </c>
      <c r="B68" s="132" t="s">
        <v>92</v>
      </c>
      <c r="C68" s="93">
        <v>1857600</v>
      </c>
      <c r="D68" s="138">
        <v>1</v>
      </c>
      <c r="E68" s="89" t="s">
        <v>31</v>
      </c>
      <c r="F68" s="93">
        <v>1980000</v>
      </c>
      <c r="H68" s="2"/>
      <c r="I68" s="2"/>
    </row>
    <row r="69" spans="1:9">
      <c r="A69" s="105">
        <v>2</v>
      </c>
      <c r="B69" s="106" t="s">
        <v>104</v>
      </c>
      <c r="C69" s="28">
        <v>148800</v>
      </c>
      <c r="D69" s="119">
        <v>2</v>
      </c>
      <c r="E69" s="106" t="s">
        <v>105</v>
      </c>
      <c r="F69" s="28">
        <v>26400</v>
      </c>
      <c r="H69" s="2"/>
      <c r="I69" s="2"/>
    </row>
    <row r="70" spans="1:9">
      <c r="A70" s="23"/>
      <c r="B70" s="119"/>
      <c r="C70" s="127"/>
      <c r="D70" s="66"/>
      <c r="E70" s="95"/>
      <c r="F70" s="127"/>
      <c r="H70" s="2"/>
      <c r="I70" s="2"/>
    </row>
    <row r="71" spans="1:9" ht="15" thickBot="1">
      <c r="A71" s="11"/>
      <c r="B71" s="57"/>
      <c r="C71" s="128"/>
      <c r="D71" s="129"/>
      <c r="E71" s="131"/>
      <c r="F71" s="131"/>
      <c r="H71" s="2"/>
      <c r="I71" s="2"/>
    </row>
    <row r="72" spans="1:9" ht="15" thickBot="1">
      <c r="A72" s="71" t="s">
        <v>78</v>
      </c>
      <c r="B72" s="134" t="s">
        <v>80</v>
      </c>
      <c r="C72" s="32">
        <v>1141710</v>
      </c>
      <c r="D72" s="135" t="s">
        <v>78</v>
      </c>
      <c r="E72" s="134" t="s">
        <v>81</v>
      </c>
      <c r="F72" s="136">
        <f>SUM(F73:F83)</f>
        <v>1141710</v>
      </c>
      <c r="G72" s="149"/>
      <c r="H72" s="120"/>
      <c r="I72" s="2"/>
    </row>
    <row r="73" spans="1:9" ht="15" thickBot="1">
      <c r="A73" s="25">
        <v>1</v>
      </c>
      <c r="B73" s="132" t="s">
        <v>32</v>
      </c>
      <c r="C73" s="133">
        <v>1060110</v>
      </c>
      <c r="D73" s="62">
        <v>1</v>
      </c>
      <c r="E73" s="66" t="s">
        <v>74</v>
      </c>
      <c r="F73" s="28">
        <v>420000</v>
      </c>
      <c r="H73" s="2"/>
      <c r="I73" s="2"/>
    </row>
    <row r="74" spans="1:9">
      <c r="A74" s="12">
        <v>2</v>
      </c>
      <c r="B74" s="106" t="s">
        <v>101</v>
      </c>
      <c r="C74" s="107">
        <v>81600</v>
      </c>
      <c r="D74" s="62">
        <v>2</v>
      </c>
      <c r="E74" s="66" t="s">
        <v>33</v>
      </c>
      <c r="F74" s="28">
        <v>40000</v>
      </c>
      <c r="H74" s="2"/>
      <c r="I74" s="2"/>
    </row>
    <row r="75" spans="1:9">
      <c r="A75" s="105"/>
      <c r="B75" s="106" t="s">
        <v>102</v>
      </c>
      <c r="C75" s="107"/>
      <c r="D75" s="95">
        <v>3</v>
      </c>
      <c r="E75" s="66" t="s">
        <v>65</v>
      </c>
      <c r="F75" s="28">
        <v>50000</v>
      </c>
      <c r="H75" s="2"/>
      <c r="I75" s="2"/>
    </row>
    <row r="76" spans="1:9" ht="15" thickBot="1">
      <c r="A76" s="105"/>
      <c r="B76" s="106" t="s">
        <v>103</v>
      </c>
      <c r="C76" s="107"/>
      <c r="D76" s="24">
        <v>4</v>
      </c>
      <c r="E76" s="66" t="s">
        <v>97</v>
      </c>
      <c r="F76" s="28">
        <v>25000</v>
      </c>
      <c r="H76" s="4"/>
      <c r="I76" s="2"/>
    </row>
    <row r="77" spans="1:9">
      <c r="A77" s="105"/>
      <c r="B77" s="106"/>
      <c r="C77" s="107"/>
      <c r="D77" s="95">
        <v>5</v>
      </c>
      <c r="E77" s="66" t="s">
        <v>69</v>
      </c>
      <c r="F77" s="28">
        <v>70000</v>
      </c>
      <c r="H77" s="2"/>
      <c r="I77" s="2"/>
    </row>
    <row r="78" spans="1:9">
      <c r="A78" s="105"/>
      <c r="B78" s="106"/>
      <c r="C78" s="107"/>
      <c r="D78" s="96">
        <v>6</v>
      </c>
      <c r="E78" s="90" t="s">
        <v>96</v>
      </c>
      <c r="F78" s="94">
        <v>72000</v>
      </c>
      <c r="G78" s="64"/>
      <c r="H78" s="2"/>
      <c r="I78" s="2"/>
    </row>
    <row r="79" spans="1:9">
      <c r="A79" s="108"/>
      <c r="B79" s="106"/>
      <c r="C79" s="107"/>
      <c r="D79" s="95">
        <v>7</v>
      </c>
      <c r="E79" s="66" t="s">
        <v>107</v>
      </c>
      <c r="F79" s="28">
        <v>390000</v>
      </c>
      <c r="H79" s="70"/>
      <c r="I79" s="3"/>
    </row>
    <row r="80" spans="1:9">
      <c r="A80" s="108"/>
      <c r="B80" s="106"/>
      <c r="C80" s="107"/>
      <c r="D80" s="95"/>
      <c r="E80" s="66"/>
      <c r="F80" s="28"/>
      <c r="G80" s="64"/>
      <c r="H80" s="2"/>
      <c r="I80" s="2"/>
    </row>
    <row r="81" spans="1:9">
      <c r="A81" s="109"/>
      <c r="B81" s="97"/>
      <c r="C81" s="123"/>
      <c r="D81" s="96"/>
      <c r="E81" s="90"/>
      <c r="F81" s="94"/>
      <c r="G81" s="64"/>
      <c r="H81" s="2"/>
      <c r="I81" s="2"/>
    </row>
    <row r="82" spans="1:9" ht="15" thickBot="1">
      <c r="A82" s="109"/>
      <c r="B82" s="97"/>
      <c r="C82" s="109"/>
      <c r="D82" s="96"/>
      <c r="E82" s="110"/>
      <c r="F82" s="94"/>
      <c r="H82" s="2"/>
      <c r="I82" s="2"/>
    </row>
    <row r="83" spans="1:9" ht="15" thickBot="1">
      <c r="A83" s="111"/>
      <c r="B83" s="112"/>
      <c r="C83" s="111"/>
      <c r="D83" s="113" t="s">
        <v>82</v>
      </c>
      <c r="E83" s="114" t="s">
        <v>46</v>
      </c>
      <c r="F83" s="104">
        <v>74710</v>
      </c>
      <c r="G83" s="64"/>
      <c r="H83" s="2"/>
      <c r="I83" s="2"/>
    </row>
    <row r="84" spans="1:9" ht="15" thickBot="1">
      <c r="A84" s="7"/>
      <c r="B84" s="7"/>
      <c r="C84" s="7"/>
      <c r="D84" s="38"/>
      <c r="E84" s="38"/>
      <c r="F84" s="38"/>
      <c r="H84" s="2"/>
      <c r="I84" s="2"/>
    </row>
    <row r="85" spans="1:9" ht="15" thickBot="1">
      <c r="A85" s="33"/>
      <c r="B85" s="34" t="s">
        <v>39</v>
      </c>
      <c r="C85" s="35">
        <f>SUM(C9,C63,C67,C72)</f>
        <v>14212713</v>
      </c>
      <c r="D85" s="36"/>
      <c r="E85" s="34" t="s">
        <v>40</v>
      </c>
      <c r="F85" s="37">
        <f>SUM(F9,F63,F67,F72)</f>
        <v>14212713</v>
      </c>
      <c r="H85" s="2"/>
      <c r="I85" s="2"/>
    </row>
    <row r="87" spans="1:9">
      <c r="B87" t="s">
        <v>66</v>
      </c>
    </row>
    <row r="88" spans="1:9">
      <c r="B88" s="116" t="s">
        <v>63</v>
      </c>
      <c r="C88" s="115">
        <v>12841639</v>
      </c>
      <c r="E88" s="1" t="s">
        <v>76</v>
      </c>
    </row>
    <row r="89" spans="1:9">
      <c r="B89" s="87" t="s">
        <v>66</v>
      </c>
      <c r="G89" s="64"/>
    </row>
    <row r="90" spans="1:9">
      <c r="B90" s="116" t="s">
        <v>68</v>
      </c>
      <c r="C90" s="115">
        <v>12892619</v>
      </c>
      <c r="E90" s="1" t="s">
        <v>77</v>
      </c>
    </row>
    <row r="91" spans="1:9">
      <c r="B91" s="118" t="s">
        <v>66</v>
      </c>
    </row>
    <row r="92" spans="1:9">
      <c r="B92" s="117" t="s">
        <v>70</v>
      </c>
      <c r="C92" s="115">
        <v>12892619</v>
      </c>
      <c r="D92" s="1"/>
      <c r="E92" s="1" t="s">
        <v>71</v>
      </c>
    </row>
    <row r="93" spans="1:9">
      <c r="B93" s="118" t="s">
        <v>66</v>
      </c>
    </row>
    <row r="94" spans="1:9">
      <c r="B94" s="116" t="s">
        <v>72</v>
      </c>
      <c r="C94" s="146">
        <v>12892619</v>
      </c>
      <c r="E94" s="1" t="s">
        <v>73</v>
      </c>
    </row>
    <row r="95" spans="1:9">
      <c r="B95" s="87"/>
    </row>
    <row r="96" spans="1:9">
      <c r="B96" s="87" t="s">
        <v>100</v>
      </c>
    </row>
    <row r="97" spans="2:6">
      <c r="B97" s="116" t="s">
        <v>98</v>
      </c>
      <c r="C97" s="146">
        <v>14186313</v>
      </c>
      <c r="E97" s="1" t="s">
        <v>99</v>
      </c>
      <c r="F97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ВИКТОР</dc:creator>
  <cp:lastModifiedBy>Виктор</cp:lastModifiedBy>
  <cp:lastPrinted>2021-12-09T12:16:09Z</cp:lastPrinted>
  <dcterms:created xsi:type="dcterms:W3CDTF">2018-03-19T17:16:01Z</dcterms:created>
  <dcterms:modified xsi:type="dcterms:W3CDTF">2021-12-09T13:48:51Z</dcterms:modified>
</cp:coreProperties>
</file>