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020" windowHeight="7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8" i="1"/>
  <c r="H55"/>
  <c r="H27"/>
  <c r="H11"/>
  <c r="D68"/>
  <c r="D27"/>
  <c r="G11"/>
  <c r="G27"/>
  <c r="G68"/>
  <c r="D80" l="1"/>
  <c r="H64"/>
  <c r="H80" s="1"/>
  <c r="C27"/>
  <c r="G64"/>
  <c r="G80" s="1"/>
  <c r="C68" l="1"/>
  <c r="C64"/>
  <c r="C11"/>
  <c r="C80" l="1"/>
</calcChain>
</file>

<file path=xl/sharedStrings.xml><?xml version="1.0" encoding="utf-8"?>
<sst xmlns="http://schemas.openxmlformats.org/spreadsheetml/2006/main" count="104" uniqueCount="93">
  <si>
    <t>РАСХОДЫ</t>
  </si>
  <si>
    <t>ДОХОДЫ</t>
  </si>
  <si>
    <t>I</t>
  </si>
  <si>
    <t>УПРАВЛЕНИЕ (административное руководство)</t>
  </si>
  <si>
    <t>Заработная плата:</t>
  </si>
  <si>
    <t xml:space="preserve">Взносы на содержание </t>
  </si>
  <si>
    <t>административного управления</t>
  </si>
  <si>
    <t xml:space="preserve">многоквартирным домом  </t>
  </si>
  <si>
    <t>Социальные отчисления</t>
  </si>
  <si>
    <t>22821,2 кв.м  х  8,23 руб</t>
  </si>
  <si>
    <t>Содержание администрации:</t>
  </si>
  <si>
    <t>Страхование гражданской ответственности</t>
  </si>
  <si>
    <t>II</t>
  </si>
  <si>
    <t>Заработная плата</t>
  </si>
  <si>
    <t>собственности (нежилые помещения)</t>
  </si>
  <si>
    <t>Моющие средства</t>
  </si>
  <si>
    <t>Обслуживание лифтов</t>
  </si>
  <si>
    <t>Дезинфекциф мусоропроводов</t>
  </si>
  <si>
    <t>Проверка работы вентканалов</t>
  </si>
  <si>
    <t>Обслуживание ППАиДУ</t>
  </si>
  <si>
    <t>Страхование лифтов</t>
  </si>
  <si>
    <t>Благоустройство территории</t>
  </si>
  <si>
    <t>Приобретение садово-паркового инвентаря</t>
  </si>
  <si>
    <t>Видеонаблюдение и въездная зона</t>
  </si>
  <si>
    <t>III</t>
  </si>
  <si>
    <t>КОММУНАЛЬНЫЕ УСЛУГИ в целях содержания</t>
  </si>
  <si>
    <t>общего имущества</t>
  </si>
  <si>
    <t>Электричество мест общего пользования</t>
  </si>
  <si>
    <t>Расходы на воду общего пользования</t>
  </si>
  <si>
    <t>ХВС</t>
  </si>
  <si>
    <t>ГВС</t>
  </si>
  <si>
    <t>Водоотведение</t>
  </si>
  <si>
    <t>Содержание охраны придомовой территории</t>
  </si>
  <si>
    <t>Взносы автовладельцев (172х800руб)</t>
  </si>
  <si>
    <t>Юридические услуги</t>
  </si>
  <si>
    <t>Взносы за все виды аренды</t>
  </si>
  <si>
    <t>Единый налог</t>
  </si>
  <si>
    <t>Агентское вознаграждение</t>
  </si>
  <si>
    <t xml:space="preserve">Содержание и ремонт общей </t>
  </si>
  <si>
    <t>Стоимость 1 кв.м. (в доходной части)</t>
  </si>
  <si>
    <t>Стоимость 1 кв.м. (в расходной части)</t>
  </si>
  <si>
    <t>II.I</t>
  </si>
  <si>
    <t>Банковские услуги</t>
  </si>
  <si>
    <t>ВСЕГО Доходов по смете</t>
  </si>
  <si>
    <t>ВСЕГО  Расходов по смете</t>
  </si>
  <si>
    <t>ИТОГО (содержание и ТО + коммунальные услуги)</t>
  </si>
  <si>
    <t>канцелярские товары, вода, катриджы</t>
  </si>
  <si>
    <t>програмное обеспечение (обслуживание программы)</t>
  </si>
  <si>
    <t>связь, транспорт, почт, подписка и иное</t>
  </si>
  <si>
    <t>Культурно-массовые мероприятия (елка,подарки и пр)</t>
  </si>
  <si>
    <t>Непредвиденные расходы</t>
  </si>
  <si>
    <t>Аттестация и повышение квалификации сотрудников</t>
  </si>
  <si>
    <t>II.II</t>
  </si>
  <si>
    <t>III.I</t>
  </si>
  <si>
    <t>I.I</t>
  </si>
  <si>
    <t>Аренда земельного участка</t>
  </si>
  <si>
    <t>Взносы собст.без автомашин(9645кв.м х2,00 руб.)</t>
  </si>
  <si>
    <t>ТЕКУЩИЙ РЕМОНТ ОБЩЕГО ИМУЩЕСТВА</t>
  </si>
  <si>
    <t xml:space="preserve">ВЗНОСЫ на СОДЕРЖАНИЕ и   </t>
  </si>
  <si>
    <t xml:space="preserve">ТЕКУЩИЙ РЕМОНТ ОБЩЕГО ИМУЩЕСТВА  </t>
  </si>
  <si>
    <t>слесаря                                                  1 200 000,00</t>
  </si>
  <si>
    <t xml:space="preserve">Сантехника,электрика, материалы, запчасти, др. </t>
  </si>
  <si>
    <t>Утверждено на общем собрании</t>
  </si>
  <si>
    <t>членов ТСЖ "Наш дом - Алтуфьево,89"</t>
  </si>
  <si>
    <t>Председатель ТСЖ____________Кузнецов  А.С.</t>
  </si>
  <si>
    <t>Прочие доходы и расходы</t>
  </si>
  <si>
    <t>Общая площадь для начислений: 22821,2 кв.м.</t>
  </si>
  <si>
    <t xml:space="preserve"> Противопожарные мероприятия</t>
  </si>
  <si>
    <t xml:space="preserve">РАСХОДЫ на СОДЕРЖАНИЕ и </t>
  </si>
  <si>
    <t>УПРАВЛЕНИЕ МКД</t>
  </si>
  <si>
    <r>
      <t>собственности (1 этажи) 255,6 м</t>
    </r>
    <r>
      <rPr>
        <sz val="8"/>
        <color theme="1"/>
        <rFont val="Calibri"/>
        <family val="2"/>
        <charset val="204"/>
      </rPr>
      <t>² х 25,31</t>
    </r>
  </si>
  <si>
    <t>главный инженер                                  600 000,00</t>
  </si>
  <si>
    <t>уборщицы                                                708 000,00</t>
  </si>
  <si>
    <t>(1627,8 кв.м.)</t>
  </si>
  <si>
    <t>Подготовка к весенне-летней эксплуатации</t>
  </si>
  <si>
    <t>Подготовка к осенне-зимней эксплуатации</t>
  </si>
  <si>
    <r>
      <t>собственности  20937,8м</t>
    </r>
    <r>
      <rPr>
        <sz val="8"/>
        <color theme="1"/>
        <rFont val="Calibri"/>
        <family val="2"/>
        <charset val="204"/>
      </rPr>
      <t>² х 27,80</t>
    </r>
  </si>
  <si>
    <t>Устранение аварийных ситуаций</t>
  </si>
  <si>
    <t>Судебные издержки и штрафы</t>
  </si>
  <si>
    <t>уборщик территории                               115 000,00</t>
  </si>
  <si>
    <t>комплексные уборщики                         712 000,00</t>
  </si>
  <si>
    <t>доплаты за отсутств.х работников         158 450,00</t>
  </si>
  <si>
    <t>СМЕТА   Доходов и Расходов ТСЖ на 2020 г.</t>
  </si>
  <si>
    <t>Ремонт общего имущества</t>
  </si>
  <si>
    <t>Ремонт общих холлов</t>
  </si>
  <si>
    <t>Исполнение</t>
  </si>
  <si>
    <t>ИСПОЛНЕНИЕ  СМЕТЫ  2020(справочно)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</si>
  <si>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</si>
  <si>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</t>
  </si>
  <si>
    <t>"__"____________ 2021 года</t>
  </si>
  <si>
    <t>План</t>
  </si>
  <si>
    <t xml:space="preserve">Управляющий                                         600 000,00 </t>
  </si>
  <si>
    <t xml:space="preserve">Главный бухгалтер                                6 00 000,00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</si>
</sst>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6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i/>
      <sz val="6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/>
    <xf numFmtId="4" fontId="0" fillId="0" borderId="0" xfId="0" applyNumberFormat="1" applyBorder="1"/>
    <xf numFmtId="4" fontId="0" fillId="0" borderId="0" xfId="0" applyNumberFormat="1"/>
    <xf numFmtId="4" fontId="1" fillId="0" borderId="0" xfId="0" applyNumberFormat="1" applyFont="1"/>
    <xf numFmtId="4" fontId="0" fillId="3" borderId="0" xfId="0" applyNumberForma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21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3" fillId="0" borderId="5" xfId="0" applyFont="1" applyBorder="1"/>
    <xf numFmtId="0" fontId="4" fillId="0" borderId="4" xfId="0" applyFont="1" applyBorder="1"/>
    <xf numFmtId="0" fontId="4" fillId="0" borderId="7" xfId="0" applyFont="1" applyBorder="1"/>
    <xf numFmtId="0" fontId="3" fillId="0" borderId="14" xfId="0" applyFont="1" applyBorder="1"/>
    <xf numFmtId="0" fontId="4" fillId="0" borderId="15" xfId="0" applyFont="1" applyBorder="1"/>
    <xf numFmtId="4" fontId="4" fillId="0" borderId="16" xfId="0" applyNumberFormat="1" applyFont="1" applyBorder="1"/>
    <xf numFmtId="0" fontId="4" fillId="0" borderId="3" xfId="0" applyFont="1" applyBorder="1"/>
    <xf numFmtId="0" fontId="4" fillId="0" borderId="6" xfId="0" applyFont="1" applyBorder="1"/>
    <xf numFmtId="4" fontId="4" fillId="0" borderId="9" xfId="0" applyNumberFormat="1" applyFont="1" applyBorder="1"/>
    <xf numFmtId="0" fontId="3" fillId="0" borderId="6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12" xfId="0" applyFont="1" applyBorder="1"/>
    <xf numFmtId="0" fontId="3" fillId="0" borderId="7" xfId="0" applyFont="1" applyBorder="1"/>
    <xf numFmtId="4" fontId="4" fillId="0" borderId="18" xfId="0" applyNumberFormat="1" applyFont="1" applyBorder="1"/>
    <xf numFmtId="0" fontId="3" fillId="0" borderId="4" xfId="0" applyFont="1" applyBorder="1"/>
    <xf numFmtId="0" fontId="4" fillId="0" borderId="14" xfId="0" applyFont="1" applyBorder="1"/>
    <xf numFmtId="0" fontId="3" fillId="0" borderId="3" xfId="0" applyFont="1" applyBorder="1"/>
    <xf numFmtId="0" fontId="4" fillId="0" borderId="19" xfId="0" applyFont="1" applyBorder="1"/>
    <xf numFmtId="0" fontId="3" fillId="2" borderId="1" xfId="0" applyFont="1" applyFill="1" applyBorder="1"/>
    <xf numFmtId="4" fontId="4" fillId="0" borderId="2" xfId="0" applyNumberFormat="1" applyFont="1" applyBorder="1"/>
    <xf numFmtId="0" fontId="4" fillId="4" borderId="19" xfId="0" applyFont="1" applyFill="1" applyBorder="1"/>
    <xf numFmtId="0" fontId="3" fillId="4" borderId="20" xfId="0" applyFont="1" applyFill="1" applyBorder="1"/>
    <xf numFmtId="4" fontId="3" fillId="4" borderId="20" xfId="0" applyNumberFormat="1" applyFont="1" applyFill="1" applyBorder="1"/>
    <xf numFmtId="0" fontId="4" fillId="4" borderId="20" xfId="0" applyFont="1" applyFill="1" applyBorder="1"/>
    <xf numFmtId="0" fontId="8" fillId="0" borderId="0" xfId="0" applyFont="1"/>
    <xf numFmtId="0" fontId="9" fillId="0" borderId="23" xfId="0" applyFont="1" applyBorder="1" applyAlignment="1">
      <alignment horizontal="center"/>
    </xf>
    <xf numFmtId="0" fontId="8" fillId="0" borderId="7" xfId="0" applyFont="1" applyBorder="1"/>
    <xf numFmtId="0" fontId="8" fillId="0" borderId="10" xfId="0" applyFont="1" applyBorder="1"/>
    <xf numFmtId="0" fontId="8" fillId="0" borderId="15" xfId="0" applyFont="1" applyBorder="1"/>
    <xf numFmtId="4" fontId="8" fillId="0" borderId="16" xfId="0" applyNumberFormat="1" applyFont="1" applyBorder="1"/>
    <xf numFmtId="0" fontId="8" fillId="0" borderId="16" xfId="0" applyFont="1" applyBorder="1"/>
    <xf numFmtId="0" fontId="8" fillId="0" borderId="6" xfId="0" applyFont="1" applyBorder="1"/>
    <xf numFmtId="4" fontId="8" fillId="0" borderId="9" xfId="0" applyNumberFormat="1" applyFont="1" applyBorder="1"/>
    <xf numFmtId="4" fontId="7" fillId="0" borderId="9" xfId="0" applyNumberFormat="1" applyFont="1" applyBorder="1"/>
    <xf numFmtId="0" fontId="8" fillId="0" borderId="12" xfId="0" applyFont="1" applyBorder="1"/>
    <xf numFmtId="4" fontId="8" fillId="0" borderId="13" xfId="0" applyNumberFormat="1" applyFont="1" applyBorder="1"/>
    <xf numFmtId="0" fontId="8" fillId="0" borderId="1" xfId="0" applyFont="1" applyBorder="1"/>
    <xf numFmtId="0" fontId="8" fillId="0" borderId="22" xfId="0" applyFont="1" applyBorder="1"/>
    <xf numFmtId="4" fontId="8" fillId="0" borderId="0" xfId="0" applyNumberFormat="1" applyFont="1" applyBorder="1"/>
    <xf numFmtId="0" fontId="7" fillId="0" borderId="0" xfId="0" applyFont="1" applyBorder="1"/>
    <xf numFmtId="0" fontId="8" fillId="0" borderId="0" xfId="0" applyFont="1" applyBorder="1"/>
    <xf numFmtId="0" fontId="7" fillId="0" borderId="16" xfId="0" applyFont="1" applyBorder="1"/>
    <xf numFmtId="0" fontId="3" fillId="2" borderId="19" xfId="0" applyFont="1" applyFill="1" applyBorder="1"/>
    <xf numFmtId="0" fontId="11" fillId="0" borderId="0" xfId="0" applyFont="1"/>
    <xf numFmtId="0" fontId="12" fillId="0" borderId="0" xfId="0" applyFont="1"/>
    <xf numFmtId="0" fontId="3" fillId="0" borderId="15" xfId="0" applyFont="1" applyBorder="1"/>
    <xf numFmtId="0" fontId="14" fillId="0" borderId="6" xfId="0" applyFont="1" applyBorder="1"/>
    <xf numFmtId="0" fontId="1" fillId="0" borderId="0" xfId="0" applyFont="1" applyBorder="1"/>
    <xf numFmtId="0" fontId="7" fillId="3" borderId="6" xfId="0" applyFont="1" applyFill="1" applyBorder="1"/>
    <xf numFmtId="0" fontId="4" fillId="3" borderId="9" xfId="0" applyFont="1" applyFill="1" applyBorder="1"/>
    <xf numFmtId="4" fontId="6" fillId="6" borderId="20" xfId="0" applyNumberFormat="1" applyFont="1" applyFill="1" applyBorder="1"/>
    <xf numFmtId="4" fontId="3" fillId="4" borderId="8" xfId="0" applyNumberFormat="1" applyFont="1" applyFill="1" applyBorder="1"/>
    <xf numFmtId="4" fontId="1" fillId="3" borderId="0" xfId="0" applyNumberFormat="1" applyFont="1" applyFill="1"/>
    <xf numFmtId="0" fontId="3" fillId="5" borderId="2" xfId="0" applyFont="1" applyFill="1" applyBorder="1" applyAlignment="1">
      <alignment horizontal="center"/>
    </xf>
    <xf numFmtId="0" fontId="3" fillId="5" borderId="5" xfId="0" applyFont="1" applyFill="1" applyBorder="1"/>
    <xf numFmtId="0" fontId="3" fillId="5" borderId="2" xfId="0" applyFont="1" applyFill="1" applyBorder="1"/>
    <xf numFmtId="0" fontId="3" fillId="7" borderId="2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4" xfId="0" applyFont="1" applyFill="1" applyBorder="1"/>
    <xf numFmtId="0" fontId="3" fillId="7" borderId="7" xfId="0" applyFont="1" applyFill="1" applyBorder="1"/>
    <xf numFmtId="4" fontId="8" fillId="7" borderId="18" xfId="0" applyNumberFormat="1" applyFont="1" applyFill="1" applyBorder="1"/>
    <xf numFmtId="0" fontId="8" fillId="7" borderId="7" xfId="0" applyFont="1" applyFill="1" applyBorder="1"/>
    <xf numFmtId="0" fontId="3" fillId="7" borderId="4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8" xfId="0" applyFont="1" applyFill="1" applyBorder="1"/>
    <xf numFmtId="0" fontId="3" fillId="6" borderId="20" xfId="0" applyFont="1" applyFill="1" applyBorder="1"/>
    <xf numFmtId="0" fontId="0" fillId="0" borderId="0" xfId="0" applyFill="1" applyBorder="1"/>
    <xf numFmtId="0" fontId="4" fillId="3" borderId="16" xfId="0" applyFont="1" applyFill="1" applyBorder="1"/>
    <xf numFmtId="0" fontId="10" fillId="3" borderId="9" xfId="0" applyFont="1" applyFill="1" applyBorder="1"/>
    <xf numFmtId="0" fontId="7" fillId="3" borderId="12" xfId="0" applyFont="1" applyFill="1" applyBorder="1" applyAlignment="1">
      <alignment horizontal="right"/>
    </xf>
    <xf numFmtId="0" fontId="3" fillId="3" borderId="13" xfId="0" applyFont="1" applyFill="1" applyBorder="1"/>
    <xf numFmtId="0" fontId="3" fillId="3" borderId="6" xfId="0" applyFont="1" applyFill="1" applyBorder="1"/>
    <xf numFmtId="0" fontId="3" fillId="3" borderId="12" xfId="0" applyFont="1" applyFill="1" applyBorder="1"/>
    <xf numFmtId="0" fontId="4" fillId="3" borderId="12" xfId="0" applyFont="1" applyFill="1" applyBorder="1"/>
    <xf numFmtId="0" fontId="3" fillId="3" borderId="5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7" xfId="0" applyFont="1" applyFill="1" applyBorder="1"/>
    <xf numFmtId="0" fontId="3" fillId="3" borderId="10" xfId="0" applyFont="1" applyFill="1" applyBorder="1"/>
    <xf numFmtId="0" fontId="3" fillId="3" borderId="12" xfId="0" applyFont="1" applyFill="1" applyBorder="1" applyAlignment="1">
      <alignment horizontal="right"/>
    </xf>
    <xf numFmtId="0" fontId="3" fillId="3" borderId="3" xfId="0" applyFont="1" applyFill="1" applyBorder="1"/>
    <xf numFmtId="0" fontId="4" fillId="3" borderId="6" xfId="0" applyFont="1" applyFill="1" applyBorder="1"/>
    <xf numFmtId="4" fontId="4" fillId="3" borderId="3" xfId="0" applyNumberFormat="1" applyFont="1" applyFill="1" applyBorder="1"/>
    <xf numFmtId="0" fontId="4" fillId="3" borderId="3" xfId="0" applyFont="1" applyFill="1" applyBorder="1"/>
    <xf numFmtId="0" fontId="4" fillId="3" borderId="11" xfId="0" applyFont="1" applyFill="1" applyBorder="1"/>
    <xf numFmtId="0" fontId="4" fillId="3" borderId="13" xfId="0" applyFont="1" applyFill="1" applyBorder="1"/>
    <xf numFmtId="0" fontId="4" fillId="3" borderId="19" xfId="0" applyFont="1" applyFill="1" applyBorder="1"/>
    <xf numFmtId="0" fontId="4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20" xfId="0" applyFont="1" applyFill="1" applyBorder="1"/>
    <xf numFmtId="0" fontId="15" fillId="0" borderId="0" xfId="0" applyFont="1"/>
    <xf numFmtId="4" fontId="4" fillId="3" borderId="11" xfId="0" applyNumberFormat="1" applyFont="1" applyFill="1" applyBorder="1"/>
    <xf numFmtId="4" fontId="3" fillId="0" borderId="0" xfId="0" applyNumberFormat="1" applyFont="1" applyBorder="1"/>
    <xf numFmtId="0" fontId="4" fillId="0" borderId="25" xfId="0" applyFont="1" applyBorder="1"/>
    <xf numFmtId="4" fontId="3" fillId="2" borderId="20" xfId="0" applyNumberFormat="1" applyFont="1" applyFill="1" applyBorder="1"/>
    <xf numFmtId="0" fontId="4" fillId="0" borderId="27" xfId="0" applyFont="1" applyBorder="1"/>
    <xf numFmtId="4" fontId="3" fillId="5" borderId="8" xfId="0" applyNumberFormat="1" applyFont="1" applyFill="1" applyBorder="1"/>
    <xf numFmtId="0" fontId="3" fillId="5" borderId="17" xfId="0" applyFont="1" applyFill="1" applyBorder="1" applyAlignment="1">
      <alignment horizontal="center"/>
    </xf>
    <xf numFmtId="0" fontId="3" fillId="3" borderId="27" xfId="0" applyFont="1" applyFill="1" applyBorder="1"/>
    <xf numFmtId="4" fontId="3" fillId="7" borderId="8" xfId="0" applyNumberFormat="1" applyFont="1" applyFill="1" applyBorder="1"/>
    <xf numFmtId="0" fontId="7" fillId="7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7" fillId="3" borderId="28" xfId="0" applyFont="1" applyFill="1" applyBorder="1"/>
    <xf numFmtId="4" fontId="3" fillId="4" borderId="2" xfId="0" applyNumberFormat="1" applyFont="1" applyFill="1" applyBorder="1"/>
    <xf numFmtId="4" fontId="8" fillId="0" borderId="4" xfId="0" applyNumberFormat="1" applyFont="1" applyBorder="1"/>
    <xf numFmtId="4" fontId="4" fillId="3" borderId="14" xfId="0" applyNumberFormat="1" applyFont="1" applyFill="1" applyBorder="1"/>
    <xf numFmtId="4" fontId="3" fillId="7" borderId="2" xfId="0" applyNumberFormat="1" applyFont="1" applyFill="1" applyBorder="1"/>
    <xf numFmtId="4" fontId="4" fillId="7" borderId="4" xfId="0" applyNumberFormat="1" applyFont="1" applyFill="1" applyBorder="1"/>
    <xf numFmtId="4" fontId="4" fillId="0" borderId="14" xfId="0" applyNumberFormat="1" applyFont="1" applyBorder="1"/>
    <xf numFmtId="4" fontId="3" fillId="3" borderId="2" xfId="0" applyNumberFormat="1" applyFont="1" applyFill="1" applyBorder="1"/>
    <xf numFmtId="0" fontId="4" fillId="3" borderId="4" xfId="0" applyFont="1" applyFill="1" applyBorder="1"/>
    <xf numFmtId="4" fontId="4" fillId="0" borderId="3" xfId="0" applyNumberFormat="1" applyFont="1" applyBorder="1"/>
    <xf numFmtId="4" fontId="3" fillId="3" borderId="11" xfId="0" applyNumberFormat="1" applyFont="1" applyFill="1" applyBorder="1"/>
    <xf numFmtId="4" fontId="3" fillId="6" borderId="19" xfId="0" applyNumberFormat="1" applyFont="1" applyFill="1" applyBorder="1"/>
    <xf numFmtId="0" fontId="8" fillId="0" borderId="29" xfId="0" applyFont="1" applyBorder="1"/>
    <xf numFmtId="4" fontId="3" fillId="2" borderId="19" xfId="0" applyNumberFormat="1" applyFont="1" applyFill="1" applyBorder="1"/>
    <xf numFmtId="4" fontId="3" fillId="5" borderId="2" xfId="0" applyNumberFormat="1" applyFont="1" applyFill="1" applyBorder="1"/>
    <xf numFmtId="4" fontId="4" fillId="0" borderId="4" xfId="0" applyNumberFormat="1" applyFont="1" applyBorder="1"/>
    <xf numFmtId="4" fontId="8" fillId="0" borderId="14" xfId="0" applyNumberFormat="1" applyFont="1" applyBorder="1"/>
    <xf numFmtId="4" fontId="3" fillId="3" borderId="19" xfId="0" applyNumberFormat="1" applyFont="1" applyFill="1" applyBorder="1"/>
    <xf numFmtId="0" fontId="8" fillId="0" borderId="30" xfId="0" applyFont="1" applyBorder="1"/>
    <xf numFmtId="0" fontId="0" fillId="8" borderId="26" xfId="0" applyFill="1" applyBorder="1"/>
    <xf numFmtId="0" fontId="12" fillId="8" borderId="26" xfId="0" applyFont="1" applyFill="1" applyBorder="1"/>
    <xf numFmtId="4" fontId="3" fillId="8" borderId="26" xfId="0" applyNumberFormat="1" applyFont="1" applyFill="1" applyBorder="1"/>
    <xf numFmtId="4" fontId="0" fillId="8" borderId="26" xfId="0" applyNumberFormat="1" applyFill="1" applyBorder="1"/>
    <xf numFmtId="4" fontId="4" fillId="8" borderId="26" xfId="0" applyNumberFormat="1" applyFont="1" applyFill="1" applyBorder="1"/>
    <xf numFmtId="4" fontId="8" fillId="8" borderId="9" xfId="0" applyNumberFormat="1" applyFont="1" applyFill="1" applyBorder="1"/>
    <xf numFmtId="4" fontId="7" fillId="8" borderId="9" xfId="0" applyNumberFormat="1" applyFont="1" applyFill="1" applyBorder="1"/>
    <xf numFmtId="4" fontId="8" fillId="8" borderId="13" xfId="0" applyNumberFormat="1" applyFont="1" applyFill="1" applyBorder="1"/>
    <xf numFmtId="4" fontId="8" fillId="8" borderId="18" xfId="0" applyNumberFormat="1" applyFont="1" applyFill="1" applyBorder="1"/>
    <xf numFmtId="4" fontId="8" fillId="8" borderId="16" xfId="0" applyNumberFormat="1" applyFont="1" applyFill="1" applyBorder="1"/>
    <xf numFmtId="4" fontId="4" fillId="8" borderId="9" xfId="0" applyNumberFormat="1" applyFont="1" applyFill="1" applyBorder="1"/>
    <xf numFmtId="4" fontId="6" fillId="8" borderId="26" xfId="0" applyNumberFormat="1" applyFont="1" applyFill="1" applyBorder="1"/>
    <xf numFmtId="4" fontId="8" fillId="8" borderId="0" xfId="0" applyNumberFormat="1" applyFont="1" applyFill="1" applyBorder="1"/>
    <xf numFmtId="4" fontId="4" fillId="8" borderId="18" xfId="0" applyNumberFormat="1" applyFont="1" applyFill="1" applyBorder="1"/>
    <xf numFmtId="4" fontId="4" fillId="8" borderId="2" xfId="0" applyNumberFormat="1" applyFont="1" applyFill="1" applyBorder="1"/>
    <xf numFmtId="4" fontId="4" fillId="8" borderId="3" xfId="0" applyNumberFormat="1" applyFont="1" applyFill="1" applyBorder="1"/>
    <xf numFmtId="4" fontId="4" fillId="8" borderId="11" xfId="0" applyNumberFormat="1" applyFont="1" applyFill="1" applyBorder="1"/>
    <xf numFmtId="4" fontId="4" fillId="8" borderId="19" xfId="0" applyNumberFormat="1" applyFont="1" applyFill="1" applyBorder="1"/>
    <xf numFmtId="4" fontId="4" fillId="8" borderId="0" xfId="0" applyNumberFormat="1" applyFont="1" applyFill="1"/>
    <xf numFmtId="4" fontId="1" fillId="8" borderId="26" xfId="0" applyNumberFormat="1" applyFont="1" applyFill="1" applyBorder="1"/>
    <xf numFmtId="4" fontId="0" fillId="8" borderId="3" xfId="0" applyNumberFormat="1" applyFont="1" applyFill="1" applyBorder="1"/>
    <xf numFmtId="4" fontId="0" fillId="8" borderId="26" xfId="0" applyNumberFormat="1" applyFont="1" applyFill="1" applyBorder="1"/>
    <xf numFmtId="4" fontId="0" fillId="0" borderId="26" xfId="0" applyNumberFormat="1" applyBorder="1"/>
    <xf numFmtId="0" fontId="0" fillId="0" borderId="0" xfId="0" applyBorder="1"/>
    <xf numFmtId="0" fontId="12" fillId="0" borderId="24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7" fillId="3" borderId="3" xfId="0" applyFont="1" applyFill="1" applyBorder="1"/>
    <xf numFmtId="0" fontId="4" fillId="3" borderId="26" xfId="0" applyFont="1" applyFill="1" applyBorder="1"/>
    <xf numFmtId="4" fontId="4" fillId="3" borderId="26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6"/>
  <sheetViews>
    <sheetView tabSelected="1" topLeftCell="A61" zoomScaleNormal="100" workbookViewId="0">
      <selection activeCell="B40" sqref="B40"/>
    </sheetView>
  </sheetViews>
  <sheetFormatPr defaultRowHeight="14.5"/>
  <cols>
    <col min="1" max="1" width="1.7265625" customWidth="1"/>
    <col min="2" max="2" width="28.90625" customWidth="1"/>
    <col min="3" max="3" width="11.81640625" customWidth="1"/>
    <col min="4" max="4" width="12.36328125" customWidth="1"/>
    <col min="5" max="5" width="2.453125" bestFit="1" customWidth="1"/>
    <col min="6" max="6" width="31.6328125" customWidth="1"/>
    <col min="7" max="7" width="9.7265625" customWidth="1"/>
    <col min="8" max="8" width="12.36328125" customWidth="1"/>
    <col min="9" max="9" width="12.1796875" customWidth="1"/>
    <col min="10" max="10" width="15.54296875" customWidth="1"/>
  </cols>
  <sheetData>
    <row r="1" spans="1:10">
      <c r="F1" s="55" t="s">
        <v>62</v>
      </c>
      <c r="G1" s="55"/>
      <c r="H1" s="56"/>
    </row>
    <row r="2" spans="1:10">
      <c r="F2" s="55" t="s">
        <v>63</v>
      </c>
      <c r="G2" s="55"/>
      <c r="H2" s="56"/>
    </row>
    <row r="3" spans="1:10">
      <c r="F3" s="55" t="s">
        <v>89</v>
      </c>
      <c r="G3" s="55"/>
      <c r="H3" s="56"/>
    </row>
    <row r="4" spans="1:10">
      <c r="F4" s="55" t="s">
        <v>64</v>
      </c>
      <c r="G4" s="55"/>
      <c r="H4" s="56"/>
    </row>
    <row r="5" spans="1:10">
      <c r="F5" s="55"/>
      <c r="G5" s="55"/>
      <c r="H5" s="56"/>
    </row>
    <row r="6" spans="1:10">
      <c r="B6" s="103" t="s">
        <v>86</v>
      </c>
      <c r="C6" s="103"/>
      <c r="D6" s="103"/>
      <c r="F6" s="55"/>
      <c r="G6" s="55"/>
      <c r="H6" s="56"/>
    </row>
    <row r="8" spans="1:10">
      <c r="A8" s="6" t="s">
        <v>82</v>
      </c>
      <c r="B8" s="6"/>
      <c r="C8" s="7" t="s">
        <v>66</v>
      </c>
      <c r="D8" s="7"/>
      <c r="E8" s="7"/>
      <c r="F8" s="7"/>
      <c r="G8" s="36"/>
    </row>
    <row r="9" spans="1:10" ht="15" thickBot="1">
      <c r="A9" s="8"/>
      <c r="B9" s="8"/>
      <c r="C9" s="8"/>
      <c r="D9" s="8"/>
      <c r="E9" s="8"/>
      <c r="F9" s="8"/>
      <c r="G9" s="36"/>
      <c r="I9" s="1"/>
      <c r="J9" s="1"/>
    </row>
    <row r="10" spans="1:10" ht="15" thickBot="1">
      <c r="A10" s="37"/>
      <c r="B10" s="9" t="s">
        <v>1</v>
      </c>
      <c r="C10" s="158" t="s">
        <v>90</v>
      </c>
      <c r="D10" s="135" t="s">
        <v>85</v>
      </c>
      <c r="E10" s="133"/>
      <c r="F10" s="10" t="s">
        <v>0</v>
      </c>
      <c r="G10" s="159" t="s">
        <v>90</v>
      </c>
      <c r="H10" s="134" t="s">
        <v>85</v>
      </c>
    </row>
    <row r="11" spans="1:10">
      <c r="A11" s="76" t="s">
        <v>2</v>
      </c>
      <c r="B11" s="77" t="s">
        <v>69</v>
      </c>
      <c r="C11" s="63">
        <f>SUM(C13:C17)</f>
        <v>2253822</v>
      </c>
      <c r="D11" s="153">
        <v>2264679</v>
      </c>
      <c r="E11" s="114" t="s">
        <v>2</v>
      </c>
      <c r="F11" s="78" t="s">
        <v>3</v>
      </c>
      <c r="G11" s="116">
        <f>SUM(G13:G26)</f>
        <v>2253822</v>
      </c>
      <c r="H11" s="153">
        <f>SUM(H13:H26)</f>
        <v>2135606</v>
      </c>
      <c r="I11" s="3"/>
      <c r="J11" s="3"/>
    </row>
    <row r="12" spans="1:10" ht="15" thickBot="1">
      <c r="A12" s="12"/>
      <c r="B12" s="38"/>
      <c r="C12" s="39"/>
      <c r="D12" s="141"/>
      <c r="E12" s="38"/>
      <c r="F12" s="39"/>
      <c r="G12" s="117"/>
      <c r="H12" s="137"/>
      <c r="I12" s="3"/>
      <c r="J12" s="3"/>
    </row>
    <row r="13" spans="1:10">
      <c r="A13" s="14">
        <v>1</v>
      </c>
      <c r="B13" s="15" t="s">
        <v>5</v>
      </c>
      <c r="C13" s="16">
        <v>2253822</v>
      </c>
      <c r="D13" s="138"/>
      <c r="E13" s="115">
        <v>1</v>
      </c>
      <c r="F13" s="81" t="s">
        <v>4</v>
      </c>
      <c r="G13" s="118">
        <v>1200000</v>
      </c>
      <c r="H13" s="137">
        <v>1197030</v>
      </c>
      <c r="I13" s="3"/>
      <c r="J13" s="3"/>
    </row>
    <row r="14" spans="1:10">
      <c r="A14" s="17"/>
      <c r="B14" s="18" t="s">
        <v>6</v>
      </c>
      <c r="C14" s="44"/>
      <c r="D14" s="139"/>
      <c r="E14" s="160"/>
      <c r="F14" s="161" t="s">
        <v>91</v>
      </c>
      <c r="G14" s="162"/>
      <c r="H14" s="137"/>
      <c r="I14" s="3"/>
      <c r="J14" s="3"/>
    </row>
    <row r="15" spans="1:10">
      <c r="A15" s="17"/>
      <c r="B15" s="18" t="s">
        <v>7</v>
      </c>
      <c r="C15" s="44"/>
      <c r="D15" s="139"/>
      <c r="E15" s="60"/>
      <c r="F15" s="61" t="s">
        <v>92</v>
      </c>
      <c r="G15" s="95"/>
      <c r="H15" s="137"/>
      <c r="I15" s="3"/>
      <c r="J15" s="3"/>
    </row>
    <row r="16" spans="1:10">
      <c r="A16" s="17"/>
      <c r="B16" s="20" t="s">
        <v>9</v>
      </c>
      <c r="C16" s="44"/>
      <c r="D16" s="139"/>
      <c r="E16" s="60">
        <v>2</v>
      </c>
      <c r="F16" s="61" t="s">
        <v>8</v>
      </c>
      <c r="G16" s="95">
        <v>362400</v>
      </c>
      <c r="H16" s="137">
        <v>361503</v>
      </c>
      <c r="I16" s="5"/>
      <c r="J16" s="3"/>
    </row>
    <row r="17" spans="1:10">
      <c r="A17" s="17"/>
      <c r="B17" s="43"/>
      <c r="C17" s="44"/>
      <c r="D17" s="139"/>
      <c r="E17" s="60">
        <v>3</v>
      </c>
      <c r="F17" s="61" t="s">
        <v>10</v>
      </c>
      <c r="G17" s="95">
        <v>150000</v>
      </c>
      <c r="H17" s="137">
        <v>142143</v>
      </c>
      <c r="I17" s="5"/>
      <c r="J17" s="3"/>
    </row>
    <row r="18" spans="1:10">
      <c r="A18" s="17"/>
      <c r="B18" s="43"/>
      <c r="C18" s="44"/>
      <c r="D18" s="139"/>
      <c r="E18" s="60"/>
      <c r="F18" s="82" t="s">
        <v>47</v>
      </c>
      <c r="G18" s="95"/>
      <c r="H18" s="137"/>
      <c r="I18" s="5"/>
      <c r="J18" s="3"/>
    </row>
    <row r="19" spans="1:10">
      <c r="A19" s="17"/>
      <c r="B19" s="43"/>
      <c r="C19" s="44"/>
      <c r="D19" s="139"/>
      <c r="E19" s="60"/>
      <c r="F19" s="61" t="s">
        <v>46</v>
      </c>
      <c r="G19" s="95"/>
      <c r="H19" s="137"/>
      <c r="I19" s="5"/>
      <c r="J19" s="3"/>
    </row>
    <row r="20" spans="1:10">
      <c r="A20" s="17"/>
      <c r="B20" s="43"/>
      <c r="C20" s="44"/>
      <c r="D20" s="139"/>
      <c r="E20" s="60"/>
      <c r="F20" s="61" t="s">
        <v>48</v>
      </c>
      <c r="G20" s="95"/>
      <c r="H20" s="137"/>
      <c r="I20" s="5"/>
      <c r="J20" s="3"/>
    </row>
    <row r="21" spans="1:10">
      <c r="A21" s="17"/>
      <c r="B21" s="43"/>
      <c r="C21" s="44"/>
      <c r="D21" s="139"/>
      <c r="E21" s="60">
        <v>4</v>
      </c>
      <c r="F21" s="61" t="s">
        <v>42</v>
      </c>
      <c r="G21" s="95">
        <v>80000</v>
      </c>
      <c r="H21" s="137">
        <v>62608</v>
      </c>
      <c r="I21" s="5"/>
      <c r="J21" s="3"/>
    </row>
    <row r="22" spans="1:10">
      <c r="A22" s="17"/>
      <c r="B22" s="43"/>
      <c r="C22" s="44"/>
      <c r="D22" s="139"/>
      <c r="E22" s="60">
        <v>5</v>
      </c>
      <c r="F22" s="61" t="s">
        <v>55</v>
      </c>
      <c r="G22" s="95">
        <v>301642</v>
      </c>
      <c r="H22" s="137">
        <v>301642</v>
      </c>
      <c r="I22" s="5"/>
      <c r="J22" s="3"/>
    </row>
    <row r="23" spans="1:10">
      <c r="A23" s="17"/>
      <c r="B23" s="43"/>
      <c r="C23" s="44"/>
      <c r="D23" s="139"/>
      <c r="E23" s="60">
        <v>6</v>
      </c>
      <c r="F23" s="82" t="s">
        <v>51</v>
      </c>
      <c r="G23" s="95">
        <v>32000</v>
      </c>
      <c r="H23" s="137">
        <v>27500</v>
      </c>
      <c r="I23" s="5"/>
      <c r="J23" s="3"/>
    </row>
    <row r="24" spans="1:10">
      <c r="A24" s="17"/>
      <c r="B24" s="43"/>
      <c r="C24" s="45"/>
      <c r="D24" s="140"/>
      <c r="E24" s="60">
        <v>7</v>
      </c>
      <c r="F24" s="82" t="s">
        <v>49</v>
      </c>
      <c r="G24" s="95">
        <v>40000</v>
      </c>
      <c r="H24" s="137">
        <v>0</v>
      </c>
      <c r="I24" s="5"/>
      <c r="J24" s="3"/>
    </row>
    <row r="25" spans="1:10">
      <c r="A25" s="17"/>
      <c r="B25" s="43"/>
      <c r="C25" s="45"/>
      <c r="D25" s="140"/>
      <c r="E25" s="60">
        <v>8</v>
      </c>
      <c r="F25" s="61" t="s">
        <v>11</v>
      </c>
      <c r="G25" s="95">
        <v>40000</v>
      </c>
      <c r="H25" s="137">
        <v>40000</v>
      </c>
      <c r="I25" s="5"/>
      <c r="J25" s="3"/>
    </row>
    <row r="26" spans="1:10" ht="15" thickBot="1">
      <c r="A26" s="22"/>
      <c r="B26" s="46"/>
      <c r="C26" s="47"/>
      <c r="D26" s="141"/>
      <c r="E26" s="83" t="s">
        <v>54</v>
      </c>
      <c r="F26" s="84" t="s">
        <v>50</v>
      </c>
      <c r="G26" s="104">
        <v>47780</v>
      </c>
      <c r="H26" s="137">
        <v>3180</v>
      </c>
      <c r="I26" s="5"/>
      <c r="J26" s="3"/>
    </row>
    <row r="27" spans="1:10">
      <c r="A27" s="68" t="s">
        <v>12</v>
      </c>
      <c r="B27" s="69" t="s">
        <v>58</v>
      </c>
      <c r="C27" s="112">
        <f>SUM(C30:C41)</f>
        <v>7614407</v>
      </c>
      <c r="D27" s="153">
        <f>SUM(D30:D36)</f>
        <v>7386232</v>
      </c>
      <c r="E27" s="113" t="s">
        <v>12</v>
      </c>
      <c r="F27" s="70" t="s">
        <v>68</v>
      </c>
      <c r="G27" s="119">
        <f>SUM(G30:G53)</f>
        <v>7034258</v>
      </c>
      <c r="H27" s="153">
        <f>SUM(H30:H53)</f>
        <v>6657129</v>
      </c>
      <c r="I27" s="5"/>
      <c r="J27" s="3"/>
    </row>
    <row r="28" spans="1:10" ht="15" thickBot="1">
      <c r="A28" s="71"/>
      <c r="B28" s="72" t="s">
        <v>57</v>
      </c>
      <c r="C28" s="73"/>
      <c r="D28" s="142"/>
      <c r="E28" s="74"/>
      <c r="F28" s="75" t="s">
        <v>59</v>
      </c>
      <c r="G28" s="120"/>
      <c r="H28" s="137"/>
      <c r="I28" s="5"/>
      <c r="J28" s="3"/>
    </row>
    <row r="29" spans="1:10">
      <c r="A29" s="27"/>
      <c r="B29" s="57"/>
      <c r="C29" s="41"/>
      <c r="D29" s="143"/>
      <c r="E29" s="40"/>
      <c r="F29" s="42"/>
      <c r="G29" s="121"/>
      <c r="H29" s="137"/>
      <c r="I29" s="5"/>
      <c r="J29" s="3"/>
    </row>
    <row r="30" spans="1:10">
      <c r="A30" s="28">
        <v>1</v>
      </c>
      <c r="B30" s="18" t="s">
        <v>38</v>
      </c>
      <c r="C30" s="19">
        <v>6984850</v>
      </c>
      <c r="D30" s="155">
        <v>6834306</v>
      </c>
      <c r="E30" s="111">
        <v>1</v>
      </c>
      <c r="F30" s="61" t="s">
        <v>13</v>
      </c>
      <c r="G30" s="95">
        <v>3493450</v>
      </c>
      <c r="H30" s="137">
        <v>3369647</v>
      </c>
      <c r="I30" s="5"/>
      <c r="J30" s="3"/>
    </row>
    <row r="31" spans="1:10">
      <c r="A31" s="28"/>
      <c r="B31" s="18" t="s">
        <v>76</v>
      </c>
      <c r="C31" s="19"/>
      <c r="D31" s="144"/>
      <c r="E31" s="85"/>
      <c r="F31" s="61" t="s">
        <v>71</v>
      </c>
      <c r="G31" s="95"/>
      <c r="H31" s="137"/>
      <c r="I31" s="5"/>
      <c r="J31" s="3"/>
    </row>
    <row r="32" spans="1:10">
      <c r="A32" s="28"/>
      <c r="B32" s="18"/>
      <c r="C32" s="19"/>
      <c r="D32" s="144"/>
      <c r="E32" s="85"/>
      <c r="F32" s="61" t="s">
        <v>60</v>
      </c>
      <c r="G32" s="95"/>
      <c r="H32" s="137"/>
      <c r="I32" s="5"/>
      <c r="J32" s="3"/>
    </row>
    <row r="33" spans="1:10">
      <c r="A33" s="28"/>
      <c r="B33" s="18"/>
      <c r="C33" s="19"/>
      <c r="D33" s="144"/>
      <c r="E33" s="85"/>
      <c r="F33" s="61" t="s">
        <v>72</v>
      </c>
      <c r="G33" s="95"/>
      <c r="H33" s="137"/>
      <c r="I33" s="5"/>
      <c r="J33" s="3"/>
    </row>
    <row r="34" spans="1:10">
      <c r="A34" s="28">
        <v>2</v>
      </c>
      <c r="B34" s="18" t="s">
        <v>38</v>
      </c>
      <c r="C34" s="19">
        <v>77631</v>
      </c>
      <c r="D34" s="138"/>
      <c r="E34" s="111"/>
      <c r="F34" s="61" t="s">
        <v>80</v>
      </c>
      <c r="G34" s="95"/>
      <c r="H34" s="137"/>
      <c r="I34" s="5"/>
      <c r="J34" s="3"/>
    </row>
    <row r="35" spans="1:10">
      <c r="A35" s="28"/>
      <c r="B35" s="18" t="s">
        <v>70</v>
      </c>
      <c r="C35" s="19"/>
      <c r="D35" s="144" t="s">
        <v>88</v>
      </c>
      <c r="E35" s="85"/>
      <c r="F35" s="61" t="s">
        <v>79</v>
      </c>
      <c r="G35" s="95"/>
      <c r="H35" s="137"/>
      <c r="I35" s="5"/>
      <c r="J35" s="3"/>
    </row>
    <row r="36" spans="1:10">
      <c r="A36" s="28">
        <v>3</v>
      </c>
      <c r="B36" s="18" t="s">
        <v>38</v>
      </c>
      <c r="C36" s="19">
        <v>551926</v>
      </c>
      <c r="D36" s="155">
        <v>551926</v>
      </c>
      <c r="E36" s="111"/>
      <c r="F36" s="61" t="s">
        <v>81</v>
      </c>
      <c r="G36" s="95"/>
      <c r="H36" s="137"/>
      <c r="I36" s="5"/>
      <c r="J36" s="3"/>
    </row>
    <row r="37" spans="1:10">
      <c r="A37" s="17"/>
      <c r="B37" s="18" t="s">
        <v>14</v>
      </c>
      <c r="C37" s="19"/>
      <c r="D37" s="144"/>
      <c r="E37" s="85">
        <v>2</v>
      </c>
      <c r="F37" s="61" t="s">
        <v>8</v>
      </c>
      <c r="G37" s="95">
        <v>1055022</v>
      </c>
      <c r="H37" s="137">
        <v>1017633</v>
      </c>
      <c r="I37" s="5"/>
      <c r="J37" s="3"/>
    </row>
    <row r="38" spans="1:10">
      <c r="A38" s="17"/>
      <c r="B38" s="58" t="s">
        <v>73</v>
      </c>
      <c r="C38" s="44"/>
      <c r="D38" s="139"/>
      <c r="E38" s="85">
        <v>3</v>
      </c>
      <c r="F38" s="61" t="s">
        <v>15</v>
      </c>
      <c r="G38" s="95">
        <v>40000</v>
      </c>
      <c r="H38" s="137">
        <v>33500</v>
      </c>
      <c r="I38" s="5"/>
      <c r="J38" s="3"/>
    </row>
    <row r="39" spans="1:10">
      <c r="A39" s="17"/>
      <c r="B39" s="43"/>
      <c r="C39" s="44"/>
      <c r="D39" s="139"/>
      <c r="E39" s="85">
        <v>4</v>
      </c>
      <c r="F39" s="61" t="s">
        <v>61</v>
      </c>
      <c r="G39" s="95">
        <v>160000</v>
      </c>
      <c r="H39" s="137">
        <v>75600</v>
      </c>
      <c r="I39" s="5"/>
      <c r="J39" s="3"/>
    </row>
    <row r="40" spans="1:10">
      <c r="A40" s="17"/>
      <c r="B40" s="43"/>
      <c r="C40" s="44"/>
      <c r="D40" s="139"/>
      <c r="E40" s="85">
        <v>5</v>
      </c>
      <c r="F40" s="61" t="s">
        <v>16</v>
      </c>
      <c r="G40" s="95">
        <v>1163186</v>
      </c>
      <c r="H40" s="137">
        <v>1163186</v>
      </c>
      <c r="I40" s="5"/>
      <c r="J40" s="3"/>
    </row>
    <row r="41" spans="1:10">
      <c r="A41" s="17"/>
      <c r="B41" s="43"/>
      <c r="C41" s="44"/>
      <c r="D41" s="139"/>
      <c r="E41" s="85">
        <v>6</v>
      </c>
      <c r="F41" s="61" t="s">
        <v>17</v>
      </c>
      <c r="G41" s="95">
        <v>64000</v>
      </c>
      <c r="H41" s="137">
        <v>64000</v>
      </c>
      <c r="I41" s="5"/>
      <c r="J41" s="3"/>
    </row>
    <row r="42" spans="1:10">
      <c r="A42" s="17"/>
      <c r="B42" s="43"/>
      <c r="C42" s="44"/>
      <c r="D42" s="139"/>
      <c r="E42" s="85">
        <v>7</v>
      </c>
      <c r="F42" s="61" t="s">
        <v>18</v>
      </c>
      <c r="G42" s="95">
        <v>10000</v>
      </c>
      <c r="H42" s="137">
        <v>10000</v>
      </c>
      <c r="I42" s="5"/>
      <c r="J42" s="3"/>
    </row>
    <row r="43" spans="1:10">
      <c r="A43" s="17"/>
      <c r="B43" s="43"/>
      <c r="C43" s="44"/>
      <c r="D43" s="139"/>
      <c r="E43" s="85">
        <v>8</v>
      </c>
      <c r="F43" s="82" t="s">
        <v>67</v>
      </c>
      <c r="G43" s="95">
        <v>150000</v>
      </c>
      <c r="H43" s="137">
        <v>138430</v>
      </c>
      <c r="I43" s="5"/>
      <c r="J43" s="3"/>
    </row>
    <row r="44" spans="1:10">
      <c r="A44" s="17"/>
      <c r="B44" s="43"/>
      <c r="C44" s="44"/>
      <c r="D44" s="139"/>
      <c r="E44" s="85">
        <v>9</v>
      </c>
      <c r="F44" s="61" t="s">
        <v>19</v>
      </c>
      <c r="G44" s="95">
        <v>240000</v>
      </c>
      <c r="H44" s="137">
        <v>240000</v>
      </c>
      <c r="I44" s="5"/>
      <c r="J44" s="3"/>
    </row>
    <row r="45" spans="1:10">
      <c r="A45" s="17"/>
      <c r="B45" s="43"/>
      <c r="C45" s="44"/>
      <c r="D45" s="139"/>
      <c r="E45" s="85">
        <v>10</v>
      </c>
      <c r="F45" s="61" t="s">
        <v>74</v>
      </c>
      <c r="G45" s="95">
        <v>10000</v>
      </c>
      <c r="H45" s="137">
        <v>14628</v>
      </c>
      <c r="I45" s="5"/>
      <c r="J45" s="3"/>
    </row>
    <row r="46" spans="1:10">
      <c r="A46" s="17"/>
      <c r="B46" s="43"/>
      <c r="C46" s="44"/>
      <c r="D46" s="139"/>
      <c r="E46" s="85">
        <v>11</v>
      </c>
      <c r="F46" s="61" t="s">
        <v>20</v>
      </c>
      <c r="G46" s="95">
        <v>5000</v>
      </c>
      <c r="H46" s="137">
        <v>4500</v>
      </c>
      <c r="I46" s="5"/>
      <c r="J46" s="3"/>
    </row>
    <row r="47" spans="1:10">
      <c r="A47" s="17"/>
      <c r="B47" s="43"/>
      <c r="C47" s="44"/>
      <c r="D47" s="139"/>
      <c r="E47" s="85">
        <v>12</v>
      </c>
      <c r="F47" s="61" t="s">
        <v>75</v>
      </c>
      <c r="G47" s="95">
        <v>100000</v>
      </c>
      <c r="H47" s="137">
        <v>53605</v>
      </c>
      <c r="I47" s="5"/>
      <c r="J47" s="3"/>
    </row>
    <row r="48" spans="1:10">
      <c r="A48" s="17"/>
      <c r="B48" s="43"/>
      <c r="C48" s="44"/>
      <c r="D48" s="139"/>
      <c r="E48" s="85">
        <v>13</v>
      </c>
      <c r="F48" s="61" t="s">
        <v>83</v>
      </c>
      <c r="G48" s="95">
        <v>250000</v>
      </c>
      <c r="H48" s="137">
        <v>198708</v>
      </c>
      <c r="I48" s="5"/>
      <c r="J48" s="3"/>
    </row>
    <row r="49" spans="1:10">
      <c r="A49" s="17"/>
      <c r="B49" s="43"/>
      <c r="C49" s="44"/>
      <c r="D49" s="139"/>
      <c r="E49" s="85"/>
      <c r="F49" s="61"/>
      <c r="G49" s="95"/>
      <c r="H49" s="137"/>
      <c r="I49" s="5"/>
      <c r="J49" s="3"/>
    </row>
    <row r="50" spans="1:10">
      <c r="A50" s="17"/>
      <c r="B50" s="43"/>
      <c r="C50" s="44"/>
      <c r="D50" s="139"/>
      <c r="E50" s="85">
        <v>14</v>
      </c>
      <c r="F50" s="61" t="s">
        <v>21</v>
      </c>
      <c r="G50" s="95">
        <v>30000</v>
      </c>
      <c r="H50" s="137">
        <v>15935</v>
      </c>
      <c r="I50" s="5"/>
      <c r="J50" s="3"/>
    </row>
    <row r="51" spans="1:10">
      <c r="A51" s="17"/>
      <c r="B51" s="43"/>
      <c r="C51" s="44"/>
      <c r="D51" s="139"/>
      <c r="E51" s="85">
        <v>15</v>
      </c>
      <c r="F51" s="61" t="s">
        <v>22</v>
      </c>
      <c r="G51" s="95">
        <v>80000</v>
      </c>
      <c r="H51" s="137">
        <v>72907</v>
      </c>
      <c r="I51" s="5"/>
      <c r="J51" s="3"/>
    </row>
    <row r="52" spans="1:10">
      <c r="A52" s="17"/>
      <c r="B52" s="43"/>
      <c r="C52" s="44"/>
      <c r="D52" s="139"/>
      <c r="E52" s="85">
        <v>16</v>
      </c>
      <c r="F52" s="61" t="s">
        <v>23</v>
      </c>
      <c r="G52" s="95">
        <v>63600</v>
      </c>
      <c r="H52" s="137">
        <v>63600</v>
      </c>
      <c r="I52" s="5"/>
      <c r="J52" s="3"/>
    </row>
    <row r="53" spans="1:10">
      <c r="A53" s="17"/>
      <c r="B53" s="43"/>
      <c r="C53" s="44"/>
      <c r="D53" s="141"/>
      <c r="E53" s="86">
        <v>17</v>
      </c>
      <c r="F53" s="61" t="s">
        <v>77</v>
      </c>
      <c r="G53" s="95">
        <v>120000</v>
      </c>
      <c r="H53" s="137">
        <v>121250</v>
      </c>
      <c r="I53" s="5"/>
      <c r="J53" s="3"/>
    </row>
    <row r="54" spans="1:10" ht="15" thickBot="1">
      <c r="A54" s="17"/>
      <c r="B54" s="43"/>
      <c r="C54" s="44"/>
      <c r="D54" s="141"/>
      <c r="E54" s="87"/>
      <c r="F54" s="61"/>
      <c r="G54" s="97"/>
      <c r="H54" s="137"/>
      <c r="I54" s="5"/>
      <c r="J54" s="3"/>
    </row>
    <row r="55" spans="1:10">
      <c r="A55" s="17"/>
      <c r="B55" s="43"/>
      <c r="C55" s="44"/>
      <c r="D55" s="143"/>
      <c r="E55" s="88" t="s">
        <v>41</v>
      </c>
      <c r="F55" s="89" t="s">
        <v>25</v>
      </c>
      <c r="G55" s="122">
        <v>550000</v>
      </c>
      <c r="H55" s="137">
        <f>SUM(H58:H62)</f>
        <v>529450</v>
      </c>
      <c r="I55" s="5"/>
      <c r="J55" s="3"/>
    </row>
    <row r="56" spans="1:10" ht="15" thickBot="1">
      <c r="A56" s="17"/>
      <c r="B56" s="43"/>
      <c r="C56" s="44"/>
      <c r="D56" s="141"/>
      <c r="E56" s="90"/>
      <c r="F56" s="91" t="s">
        <v>26</v>
      </c>
      <c r="G56" s="123"/>
      <c r="H56" s="137"/>
      <c r="I56" s="5"/>
      <c r="J56" s="3"/>
    </row>
    <row r="57" spans="1:10">
      <c r="A57" s="17"/>
      <c r="B57" s="43"/>
      <c r="C57" s="44"/>
      <c r="D57" s="143"/>
      <c r="E57" s="15"/>
      <c r="F57" s="42"/>
      <c r="G57" s="27"/>
      <c r="H57" s="137"/>
      <c r="I57" s="5"/>
      <c r="J57" s="3"/>
    </row>
    <row r="58" spans="1:10">
      <c r="A58" s="17"/>
      <c r="B58" s="43"/>
      <c r="C58" s="44"/>
      <c r="D58" s="139"/>
      <c r="E58" s="20">
        <v>1</v>
      </c>
      <c r="F58" s="21" t="s">
        <v>27</v>
      </c>
      <c r="G58" s="95">
        <v>500000</v>
      </c>
      <c r="H58" s="137">
        <v>478089</v>
      </c>
      <c r="I58" s="5"/>
      <c r="J58" s="3"/>
    </row>
    <row r="59" spans="1:10">
      <c r="A59" s="17"/>
      <c r="B59" s="43"/>
      <c r="C59" s="44"/>
      <c r="D59" s="139"/>
      <c r="E59" s="20">
        <v>2</v>
      </c>
      <c r="F59" s="21" t="s">
        <v>28</v>
      </c>
      <c r="G59" s="124">
        <v>50000</v>
      </c>
      <c r="H59" s="137">
        <v>51361</v>
      </c>
      <c r="I59" s="5"/>
      <c r="J59" s="3"/>
    </row>
    <row r="60" spans="1:10">
      <c r="A60" s="17"/>
      <c r="B60" s="43"/>
      <c r="C60" s="44"/>
      <c r="D60" s="139"/>
      <c r="E60" s="18"/>
      <c r="F60" s="21" t="s">
        <v>29</v>
      </c>
      <c r="G60" s="17"/>
      <c r="H60" s="137"/>
      <c r="I60" s="5"/>
      <c r="J60" s="3"/>
    </row>
    <row r="61" spans="1:10">
      <c r="A61" s="17"/>
      <c r="B61" s="43"/>
      <c r="C61" s="44"/>
      <c r="D61" s="139"/>
      <c r="E61" s="18"/>
      <c r="F61" s="21" t="s">
        <v>30</v>
      </c>
      <c r="G61" s="17"/>
      <c r="H61" s="137"/>
      <c r="I61" s="5"/>
      <c r="J61" s="3"/>
    </row>
    <row r="62" spans="1:10">
      <c r="A62" s="17"/>
      <c r="B62" s="43"/>
      <c r="C62" s="44"/>
      <c r="D62" s="139"/>
      <c r="E62" s="18"/>
      <c r="F62" s="21" t="s">
        <v>31</v>
      </c>
      <c r="G62" s="17"/>
      <c r="H62" s="137"/>
      <c r="I62" s="5"/>
      <c r="J62" s="3"/>
    </row>
    <row r="63" spans="1:10" ht="15" thickBot="1">
      <c r="A63" s="22"/>
      <c r="B63" s="46"/>
      <c r="C63" s="47"/>
      <c r="D63" s="141"/>
      <c r="E63" s="92" t="s">
        <v>52</v>
      </c>
      <c r="F63" s="84" t="s">
        <v>50</v>
      </c>
      <c r="G63" s="125">
        <v>30149</v>
      </c>
      <c r="H63" s="137"/>
      <c r="I63" s="5"/>
      <c r="J63" s="3"/>
    </row>
    <row r="64" spans="1:10" ht="15" thickBot="1">
      <c r="A64" s="29"/>
      <c r="B64" s="48"/>
      <c r="C64" s="62">
        <f>SUM(C27)</f>
        <v>7614407</v>
      </c>
      <c r="D64" s="145"/>
      <c r="E64" s="106"/>
      <c r="F64" s="79" t="s">
        <v>45</v>
      </c>
      <c r="G64" s="126">
        <f>SUM(G27,G55,G63)</f>
        <v>7614407</v>
      </c>
      <c r="H64" s="153">
        <f>SUM(H27,H55,H63)</f>
        <v>7186579</v>
      </c>
      <c r="I64" s="3"/>
      <c r="J64" s="3"/>
    </row>
    <row r="65" spans="1:10" ht="15" thickBot="1">
      <c r="A65" s="27"/>
      <c r="B65" s="49"/>
      <c r="C65" s="50"/>
      <c r="D65" s="146"/>
      <c r="E65" s="15"/>
      <c r="F65" s="51"/>
      <c r="G65" s="127"/>
      <c r="H65" s="137"/>
      <c r="I65" s="3"/>
      <c r="J65" s="3"/>
    </row>
    <row r="66" spans="1:10" ht="15" thickBot="1">
      <c r="A66" s="17"/>
      <c r="B66" s="30" t="s">
        <v>39</v>
      </c>
      <c r="C66" s="107">
        <v>27.8</v>
      </c>
      <c r="D66" s="136"/>
      <c r="E66" s="108"/>
      <c r="F66" s="54" t="s">
        <v>40</v>
      </c>
      <c r="G66" s="128">
        <v>27.8</v>
      </c>
      <c r="H66" s="137"/>
      <c r="I66" s="3"/>
      <c r="J66" s="3"/>
    </row>
    <row r="67" spans="1:10" ht="15" thickBot="1">
      <c r="A67" s="22"/>
      <c r="B67" s="49"/>
      <c r="C67" s="50"/>
      <c r="D67" s="146"/>
      <c r="E67" s="23"/>
      <c r="F67" s="52"/>
      <c r="G67" s="127"/>
      <c r="H67" s="137"/>
      <c r="I67" s="3"/>
      <c r="J67" s="3"/>
    </row>
    <row r="68" spans="1:10">
      <c r="A68" s="65" t="s">
        <v>24</v>
      </c>
      <c r="B68" s="66" t="s">
        <v>65</v>
      </c>
      <c r="C68" s="109">
        <f>SUM(C71:C77)</f>
        <v>3024390</v>
      </c>
      <c r="D68" s="153">
        <f>SUM(D71,D73:D74)</f>
        <v>2469374</v>
      </c>
      <c r="E68" s="110" t="s">
        <v>24</v>
      </c>
      <c r="F68" s="67" t="s">
        <v>65</v>
      </c>
      <c r="G68" s="129">
        <f>SUM(G71:G78)</f>
        <v>3024390</v>
      </c>
      <c r="H68" s="153">
        <f>SUM(H71:H78)</f>
        <v>2876145</v>
      </c>
      <c r="I68" s="3"/>
      <c r="J68" s="3"/>
    </row>
    <row r="69" spans="1:10" ht="15" thickBot="1">
      <c r="A69" s="12"/>
      <c r="B69" s="24"/>
      <c r="C69" s="25"/>
      <c r="D69" s="147"/>
      <c r="E69" s="13"/>
      <c r="F69" s="26"/>
      <c r="G69" s="130"/>
      <c r="H69" s="137"/>
      <c r="I69" s="3"/>
      <c r="J69" s="3"/>
    </row>
    <row r="70" spans="1:10">
      <c r="A70" s="27"/>
      <c r="B70" s="15"/>
      <c r="C70" s="31"/>
      <c r="D70" s="148"/>
      <c r="E70" s="11"/>
      <c r="F70" s="53"/>
      <c r="G70" s="131"/>
      <c r="H70" s="137"/>
      <c r="I70" s="3"/>
      <c r="J70" s="3"/>
    </row>
    <row r="71" spans="1:10">
      <c r="A71" s="93">
        <v>1</v>
      </c>
      <c r="B71" s="94" t="s">
        <v>33</v>
      </c>
      <c r="C71" s="95">
        <v>1651200</v>
      </c>
      <c r="D71" s="154">
        <v>1685401</v>
      </c>
      <c r="E71" s="85">
        <v>1</v>
      </c>
      <c r="F71" s="61" t="s">
        <v>32</v>
      </c>
      <c r="G71" s="95">
        <v>1800000</v>
      </c>
      <c r="H71" s="137">
        <v>1800000</v>
      </c>
      <c r="I71" s="3"/>
      <c r="J71" s="3"/>
    </row>
    <row r="72" spans="1:10" ht="15" thickBot="1">
      <c r="A72" s="93">
        <v>2</v>
      </c>
      <c r="B72" s="94" t="s">
        <v>56</v>
      </c>
      <c r="C72" s="95">
        <v>231480</v>
      </c>
      <c r="D72" s="150"/>
      <c r="E72" s="13"/>
      <c r="F72" s="61"/>
      <c r="G72" s="95"/>
      <c r="H72" s="137"/>
      <c r="I72" s="5"/>
      <c r="J72" s="3"/>
    </row>
    <row r="73" spans="1:10">
      <c r="A73" s="93">
        <v>3</v>
      </c>
      <c r="B73" s="94" t="s">
        <v>35</v>
      </c>
      <c r="C73" s="95">
        <v>1060110</v>
      </c>
      <c r="D73" s="154">
        <v>783973</v>
      </c>
      <c r="E73" s="85">
        <v>2</v>
      </c>
      <c r="F73" s="61" t="s">
        <v>34</v>
      </c>
      <c r="G73" s="95">
        <v>420000</v>
      </c>
      <c r="H73" s="137">
        <v>420000</v>
      </c>
      <c r="I73" s="3"/>
      <c r="J73" s="3"/>
    </row>
    <row r="74" spans="1:10">
      <c r="A74" s="93">
        <v>4</v>
      </c>
      <c r="B74" s="94" t="s">
        <v>37</v>
      </c>
      <c r="C74" s="95">
        <v>81600</v>
      </c>
      <c r="D74" s="149"/>
      <c r="E74" s="85">
        <v>3</v>
      </c>
      <c r="F74" s="61" t="s">
        <v>36</v>
      </c>
      <c r="G74" s="95">
        <v>100000</v>
      </c>
      <c r="H74" s="137">
        <v>35800</v>
      </c>
      <c r="I74" s="3"/>
      <c r="J74" s="3"/>
    </row>
    <row r="75" spans="1:10">
      <c r="A75" s="96"/>
      <c r="B75" s="94"/>
      <c r="C75" s="95"/>
      <c r="D75" s="149"/>
      <c r="E75" s="85">
        <v>4</v>
      </c>
      <c r="F75" s="61" t="s">
        <v>84</v>
      </c>
      <c r="G75" s="95">
        <v>400000</v>
      </c>
      <c r="H75" s="137">
        <v>380300</v>
      </c>
      <c r="I75" s="64"/>
      <c r="J75" s="4"/>
    </row>
    <row r="76" spans="1:10">
      <c r="A76" s="96"/>
      <c r="B76" s="94"/>
      <c r="C76" s="95"/>
      <c r="D76" s="149"/>
      <c r="E76" s="85">
        <v>5</v>
      </c>
      <c r="F76" s="61" t="s">
        <v>78</v>
      </c>
      <c r="G76" s="95">
        <v>100000</v>
      </c>
      <c r="H76" s="137">
        <v>73739</v>
      </c>
      <c r="I76" s="3"/>
      <c r="J76" s="3"/>
    </row>
    <row r="77" spans="1:10" ht="15" thickBot="1">
      <c r="A77" s="97"/>
      <c r="B77" s="87"/>
      <c r="C77" s="97"/>
      <c r="D77" s="150"/>
      <c r="E77" s="87"/>
      <c r="F77" s="98"/>
      <c r="G77" s="97"/>
      <c r="H77" s="137"/>
      <c r="I77" s="3"/>
      <c r="J77" s="3"/>
    </row>
    <row r="78" spans="1:10" ht="15" thickBot="1">
      <c r="A78" s="99"/>
      <c r="B78" s="100"/>
      <c r="C78" s="99"/>
      <c r="D78" s="151"/>
      <c r="E78" s="101" t="s">
        <v>53</v>
      </c>
      <c r="F78" s="102" t="s">
        <v>50</v>
      </c>
      <c r="G78" s="132">
        <v>204390</v>
      </c>
      <c r="H78" s="137">
        <v>166306</v>
      </c>
      <c r="I78" s="3"/>
      <c r="J78" s="3"/>
    </row>
    <row r="79" spans="1:10" ht="15" thickBot="1">
      <c r="A79" s="8"/>
      <c r="B79" s="8"/>
      <c r="C79" s="8"/>
      <c r="D79" s="152"/>
      <c r="E79" s="36"/>
      <c r="F79" s="36"/>
      <c r="G79" s="36"/>
      <c r="H79" s="137"/>
      <c r="I79" s="3"/>
      <c r="J79" s="3"/>
    </row>
    <row r="80" spans="1:10" ht="15" thickBot="1">
      <c r="A80" s="32"/>
      <c r="B80" s="33" t="s">
        <v>43</v>
      </c>
      <c r="C80" s="34">
        <f>SUM(C11,C27,C68)</f>
        <v>12892619</v>
      </c>
      <c r="D80" s="153">
        <f>SUM(D11,D27,D68)</f>
        <v>12120285</v>
      </c>
      <c r="E80" s="35"/>
      <c r="F80" s="33" t="s">
        <v>44</v>
      </c>
      <c r="G80" s="34">
        <f>SUM(G11,G64,G68,)</f>
        <v>12892619</v>
      </c>
      <c r="H80" s="153">
        <f>SUM(H11,H64,H68)</f>
        <v>12198330</v>
      </c>
      <c r="I80" s="3"/>
      <c r="J80" s="3"/>
    </row>
    <row r="81" spans="2:9">
      <c r="D81" s="156">
        <v>-772334</v>
      </c>
      <c r="H81" s="156">
        <v>-694289</v>
      </c>
      <c r="I81" t="s">
        <v>87</v>
      </c>
    </row>
    <row r="82" spans="2:9">
      <c r="B82" s="1"/>
      <c r="C82" s="1"/>
      <c r="D82" s="1"/>
      <c r="E82" s="1"/>
      <c r="F82" s="59"/>
      <c r="G82" s="2"/>
    </row>
    <row r="84" spans="2:9">
      <c r="B84" s="157"/>
      <c r="C84" s="105"/>
      <c r="D84" s="105"/>
    </row>
    <row r="85" spans="2:9">
      <c r="B85" s="80"/>
      <c r="C85" s="157"/>
    </row>
    <row r="86" spans="2:9">
      <c r="B86" s="157"/>
      <c r="C86" s="105"/>
      <c r="D86" s="10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</dc:creator>
  <cp:lastModifiedBy>Виктор</cp:lastModifiedBy>
  <cp:lastPrinted>2021-05-19T08:49:23Z</cp:lastPrinted>
  <dcterms:created xsi:type="dcterms:W3CDTF">2018-03-19T17:16:01Z</dcterms:created>
  <dcterms:modified xsi:type="dcterms:W3CDTF">2021-05-20T11:20:09Z</dcterms:modified>
</cp:coreProperties>
</file>