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20" windowHeight="7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/>
  <c r="H9"/>
  <c r="H69"/>
  <c r="H65"/>
  <c r="H25"/>
  <c r="G65"/>
  <c r="G25"/>
  <c r="D65"/>
  <c r="D25"/>
  <c r="D69"/>
  <c r="D81" s="1"/>
  <c r="C25"/>
  <c r="G69" l="1"/>
  <c r="G9"/>
  <c r="G81" l="1"/>
  <c r="C69" l="1"/>
  <c r="C65"/>
  <c r="C9"/>
  <c r="C81" l="1"/>
</calcChain>
</file>

<file path=xl/sharedStrings.xml><?xml version="1.0" encoding="utf-8"?>
<sst xmlns="http://schemas.openxmlformats.org/spreadsheetml/2006/main" count="107" uniqueCount="96">
  <si>
    <t>РАСХОДЫ</t>
  </si>
  <si>
    <t>ДОХОДЫ</t>
  </si>
  <si>
    <t>I</t>
  </si>
  <si>
    <t>УПРАВЛЕНИЕ (административное руководство)</t>
  </si>
  <si>
    <t xml:space="preserve">УПРАВЛЕНИЕ </t>
  </si>
  <si>
    <t>Заработная плата:</t>
  </si>
  <si>
    <t xml:space="preserve">Взносы на содержание </t>
  </si>
  <si>
    <t>административного управления</t>
  </si>
  <si>
    <t xml:space="preserve">многоквартирным домом  </t>
  </si>
  <si>
    <t>Социальные отчисления</t>
  </si>
  <si>
    <t>22821,2 кв.м  х  8,23 руб</t>
  </si>
  <si>
    <t>Содержание администрации:</t>
  </si>
  <si>
    <t>Страхование гражданской ответственности</t>
  </si>
  <si>
    <t>II</t>
  </si>
  <si>
    <t>Заработная плата</t>
  </si>
  <si>
    <t>собственности (общий тариф)</t>
  </si>
  <si>
    <t>собственности (единств.жилье)</t>
  </si>
  <si>
    <t>собственности (1 этажи)</t>
  </si>
  <si>
    <t>собственности (нежилые помещения)</t>
  </si>
  <si>
    <t>Моющие средства</t>
  </si>
  <si>
    <t>Поверка приборов учета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</si>
  <si>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</si>
  <si>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</si>
  <si>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</si>
  <si>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</si>
  <si>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Замер сопротивления изоляции</t>
  </si>
  <si>
    <t>Страхование лифтов</t>
  </si>
  <si>
    <t>Замена светильников в лифтах</t>
  </si>
  <si>
    <t>Замена светильников в лифтовых холлах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</si>
  <si>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</si>
  <si>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</si>
  <si>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</si>
  <si>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III</t>
  </si>
  <si>
    <t>КОММУНАЛЬНЫЕ УСЛУГИ в целях содержания</t>
  </si>
  <si>
    <t>общего имущества</t>
  </si>
  <si>
    <t>Электричество мест общего пользования</t>
  </si>
  <si>
    <t>Расходы на воду общего пользования</t>
  </si>
  <si>
    <t>ХВС</t>
  </si>
  <si>
    <t>ГВС</t>
  </si>
  <si>
    <t>Водоотведение</t>
  </si>
  <si>
    <t>Содержание охраны придомовой территории</t>
  </si>
  <si>
    <t>Взносы автовладельцев (172х800руб)</t>
  </si>
  <si>
    <t>Юридические услуги</t>
  </si>
  <si>
    <t>Взносы за все виды аренды</t>
  </si>
  <si>
    <t>Единый налог</t>
  </si>
  <si>
    <t>Агентское вознаграждение</t>
  </si>
  <si>
    <t xml:space="preserve">Содержание и ремонт общей </t>
  </si>
  <si>
    <t>Замена части мусороприемников (15 шт)</t>
  </si>
  <si>
    <t>Стоимость 1 кв.м. (в доходной части)</t>
  </si>
  <si>
    <t>Стоимость 1 кв.м. (в расходной части)</t>
  </si>
  <si>
    <t>II.I</t>
  </si>
  <si>
    <t>СМЕТА   Доходов и Расходов ТСЖ на 2018 г.</t>
  </si>
  <si>
    <t>Банковские услуги</t>
  </si>
  <si>
    <t>ВСЕГО Доходов по смете</t>
  </si>
  <si>
    <t>ВСЕГО  Расходов по смете</t>
  </si>
  <si>
    <t>ИТОГО (содержание и ТО + коммунальные услуги)</t>
  </si>
  <si>
    <t>канцелярские товары, вода, катриджы</t>
  </si>
  <si>
    <t>програмное обеспечение (обслуживание программы)</t>
  </si>
  <si>
    <t>связь, транспорт, почт, подписка и иное</t>
  </si>
  <si>
    <t>Культурно-массовые мероприятия (елка,подарки и пр)</t>
  </si>
  <si>
    <t>Облицовка ступеней подъездов полимером</t>
  </si>
  <si>
    <t>Замена части дверей на лоджиях (8 шт)</t>
  </si>
  <si>
    <t>Непредвиденные расходы</t>
  </si>
  <si>
    <t>Аттестация и повышение квалификации сотрудников</t>
  </si>
  <si>
    <t xml:space="preserve"> Перезарядка огнетушителей, противопожарные мер.</t>
  </si>
  <si>
    <t>II.II</t>
  </si>
  <si>
    <t>III.I</t>
  </si>
  <si>
    <t>I.I</t>
  </si>
  <si>
    <t>Аренда земельного участка</t>
  </si>
  <si>
    <t>Ремонт асфальтобетонного покрытия</t>
  </si>
  <si>
    <t>Замена изношенных видеокамер</t>
  </si>
  <si>
    <t>разметки, покрытия крыши дома</t>
  </si>
  <si>
    <t xml:space="preserve">Восстановительный ремонт забора, штакетника, </t>
  </si>
  <si>
    <t>Взносы собст.без автомашин(9645кв.м х2,00 руб.)</t>
  </si>
  <si>
    <t>РАСХОДЫ на СОДЕРЖАНИЕ и ТЕКУЩИЙ РЕМОНТ</t>
  </si>
  <si>
    <t>ТЕКУЩИЙ РЕМОНТ ОБЩЕГО ИМУЩЕСТВА</t>
  </si>
  <si>
    <t xml:space="preserve">ВЗНОСЫ на СОДЕРЖАНИЕ и   </t>
  </si>
  <si>
    <t xml:space="preserve">ТЕКУЩИЙ РЕМОНТ ОБЩЕГО ИМУЩЕСТВА  </t>
  </si>
  <si>
    <t>главный инженер                                   480 000,00</t>
  </si>
  <si>
    <t>слесаря                                                  1 200 000,00</t>
  </si>
  <si>
    <t>уборщицы                                                660 000,00</t>
  </si>
  <si>
    <t>уборщики территории                            475 200,00</t>
  </si>
  <si>
    <t>уборщик мусора                                      210 000,00</t>
  </si>
  <si>
    <t>доплаты за отсутствующих работников145 150,00</t>
  </si>
  <si>
    <t xml:space="preserve">Сантехника,электрика, материалы, запчасти, др. </t>
  </si>
  <si>
    <t>Утверждено на общем собрании</t>
  </si>
  <si>
    <t>членов ТСЖ "Наш дом - Алтуфьево,89"</t>
  </si>
  <si>
    <t>Председатель ТСЖ____________Кузнецов  А.С.</t>
  </si>
  <si>
    <t>Прочие доходы и расходы</t>
  </si>
  <si>
    <t>Общая площадь для начислений: 22821,2 кв.м.</t>
  </si>
  <si>
    <t>Исполнено</t>
  </si>
  <si>
    <t>ИСПОЛНЕНИЕ  СМЕТЫ 2018г.</t>
  </si>
  <si>
    <t>ГЦЖС</t>
  </si>
  <si>
    <t xml:space="preserve">Управляющий                                           600 000,00 </t>
  </si>
  <si>
    <t xml:space="preserve">Главный бухгалтер                                   600 000,00 </t>
  </si>
  <si>
    <t>"__"____________ 2019года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</si>
</sst>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4" fontId="3" fillId="0" borderId="8" xfId="0" applyNumberFormat="1" applyFont="1" applyBorder="1"/>
    <xf numFmtId="0" fontId="3" fillId="0" borderId="8" xfId="0" applyFont="1" applyBorder="1"/>
    <xf numFmtId="0" fontId="4" fillId="0" borderId="4" xfId="0" applyFont="1" applyBorder="1"/>
    <xf numFmtId="0" fontId="3" fillId="0" borderId="14" xfId="0" applyFont="1" applyBorder="1"/>
    <xf numFmtId="0" fontId="4" fillId="0" borderId="15" xfId="0" applyFont="1" applyBorder="1"/>
    <xf numFmtId="4" fontId="4" fillId="0" borderId="16" xfId="0" applyNumberFormat="1" applyFont="1" applyBorder="1"/>
    <xf numFmtId="0" fontId="4" fillId="0" borderId="16" xfId="0" applyFont="1" applyBorder="1"/>
    <xf numFmtId="0" fontId="4" fillId="0" borderId="3" xfId="0" applyFont="1" applyBorder="1"/>
    <xf numFmtId="0" fontId="4" fillId="0" borderId="6" xfId="0" applyFont="1" applyBorder="1"/>
    <xf numFmtId="4" fontId="4" fillId="0" borderId="9" xfId="0" applyNumberFormat="1" applyFont="1" applyBorder="1"/>
    <xf numFmtId="0" fontId="3" fillId="0" borderId="6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3" xfId="0" applyFont="1" applyBorder="1"/>
    <xf numFmtId="0" fontId="3" fillId="0" borderId="10" xfId="0" applyFont="1" applyBorder="1"/>
    <xf numFmtId="0" fontId="4" fillId="0" borderId="19" xfId="0" applyFont="1" applyBorder="1"/>
    <xf numFmtId="0" fontId="4" fillId="0" borderId="1" xfId="0" applyFont="1" applyBorder="1"/>
    <xf numFmtId="4" fontId="6" fillId="0" borderId="20" xfId="0" applyNumberFormat="1" applyFont="1" applyBorder="1"/>
    <xf numFmtId="0" fontId="3" fillId="2" borderId="1" xfId="0" applyFont="1" applyFill="1" applyBorder="1"/>
    <xf numFmtId="4" fontId="4" fillId="0" borderId="2" xfId="0" applyNumberFormat="1" applyFont="1" applyBorder="1"/>
    <xf numFmtId="4" fontId="4" fillId="0" borderId="3" xfId="0" applyNumberFormat="1" applyFont="1" applyBorder="1"/>
    <xf numFmtId="0" fontId="4" fillId="0" borderId="13" xfId="0" applyFont="1" applyBorder="1"/>
    <xf numFmtId="0" fontId="3" fillId="3" borderId="20" xfId="0" applyFont="1" applyFill="1" applyBorder="1"/>
    <xf numFmtId="0" fontId="4" fillId="4" borderId="19" xfId="0" applyFont="1" applyFill="1" applyBorder="1"/>
    <xf numFmtId="0" fontId="3" fillId="4" borderId="20" xfId="0" applyFont="1" applyFill="1" applyBorder="1"/>
    <xf numFmtId="4" fontId="3" fillId="4" borderId="20" xfId="0" applyNumberFormat="1" applyFont="1" applyFill="1" applyBorder="1"/>
    <xf numFmtId="0" fontId="4" fillId="4" borderId="20" xfId="0" applyFont="1" applyFill="1" applyBorder="1"/>
    <xf numFmtId="0" fontId="8" fillId="0" borderId="0" xfId="0" applyFont="1"/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15" xfId="0" applyFont="1" applyBorder="1"/>
    <xf numFmtId="4" fontId="8" fillId="0" borderId="16" xfId="0" applyNumberFormat="1" applyFont="1" applyBorder="1"/>
    <xf numFmtId="0" fontId="8" fillId="0" borderId="16" xfId="0" applyFont="1" applyBorder="1"/>
    <xf numFmtId="0" fontId="8" fillId="0" borderId="6" xfId="0" applyFont="1" applyBorder="1"/>
    <xf numFmtId="4" fontId="8" fillId="0" borderId="9" xfId="0" applyNumberFormat="1" applyFont="1" applyBorder="1"/>
    <xf numFmtId="4" fontId="7" fillId="0" borderId="9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0" fontId="8" fillId="0" borderId="1" xfId="0" applyFont="1" applyBorder="1"/>
    <xf numFmtId="0" fontId="8" fillId="0" borderId="22" xfId="0" applyFont="1" applyBorder="1"/>
    <xf numFmtId="4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6" xfId="0" applyFont="1" applyBorder="1"/>
    <xf numFmtId="0" fontId="10" fillId="0" borderId="9" xfId="0" applyFont="1" applyBorder="1"/>
    <xf numFmtId="0" fontId="3" fillId="2" borderId="19" xfId="0" applyFont="1" applyFill="1" applyBorder="1"/>
    <xf numFmtId="0" fontId="11" fillId="0" borderId="0" xfId="0" applyFont="1"/>
    <xf numFmtId="0" fontId="12" fillId="0" borderId="0" xfId="0" applyFont="1"/>
    <xf numFmtId="0" fontId="3" fillId="0" borderId="17" xfId="0" applyFont="1" applyBorder="1"/>
    <xf numFmtId="0" fontId="3" fillId="0" borderId="18" xfId="0" applyFont="1" applyBorder="1"/>
    <xf numFmtId="4" fontId="8" fillId="0" borderId="10" xfId="0" applyNumberFormat="1" applyFont="1" applyBorder="1"/>
    <xf numFmtId="4" fontId="3" fillId="2" borderId="20" xfId="0" applyNumberFormat="1" applyFont="1" applyFill="1" applyBorder="1"/>
    <xf numFmtId="4" fontId="4" fillId="0" borderId="10" xfId="0" applyNumberFormat="1" applyFont="1" applyBorder="1"/>
    <xf numFmtId="0" fontId="7" fillId="0" borderId="17" xfId="0" applyFont="1" applyBorder="1" applyAlignment="1">
      <alignment horizontal="center"/>
    </xf>
    <xf numFmtId="0" fontId="8" fillId="0" borderId="18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 applyAlignment="1">
      <alignment horizontal="right"/>
    </xf>
    <xf numFmtId="0" fontId="8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4" fillId="0" borderId="29" xfId="0" applyFont="1" applyBorder="1"/>
    <xf numFmtId="0" fontId="3" fillId="0" borderId="17" xfId="0" applyFont="1" applyBorder="1" applyAlignment="1">
      <alignment horizontal="right"/>
    </xf>
    <xf numFmtId="0" fontId="4" fillId="0" borderId="27" xfId="0" applyFont="1" applyBorder="1"/>
    <xf numFmtId="0" fontId="4" fillId="0" borderId="28" xfId="0" applyFont="1" applyBorder="1"/>
    <xf numFmtId="0" fontId="3" fillId="0" borderId="29" xfId="0" applyFont="1" applyBorder="1" applyAlignment="1">
      <alignment horizontal="right"/>
    </xf>
    <xf numFmtId="0" fontId="4" fillId="0" borderId="18" xfId="0" applyFont="1" applyBorder="1"/>
    <xf numFmtId="0" fontId="3" fillId="0" borderId="25" xfId="0" applyFont="1" applyBorder="1" applyAlignment="1">
      <alignment horizontal="right"/>
    </xf>
    <xf numFmtId="4" fontId="3" fillId="0" borderId="26" xfId="0" applyNumberFormat="1" applyFont="1" applyBorder="1"/>
    <xf numFmtId="0" fontId="8" fillId="0" borderId="26" xfId="0" applyFont="1" applyBorder="1"/>
    <xf numFmtId="4" fontId="4" fillId="0" borderId="26" xfId="0" applyNumberFormat="1" applyFont="1" applyBorder="1"/>
    <xf numFmtId="4" fontId="8" fillId="0" borderId="26" xfId="0" applyNumberFormat="1" applyFont="1" applyBorder="1"/>
    <xf numFmtId="4" fontId="7" fillId="0" borderId="26" xfId="0" applyNumberFormat="1" applyFont="1" applyBorder="1"/>
    <xf numFmtId="4" fontId="6" fillId="0" borderId="26" xfId="0" applyNumberFormat="1" applyFont="1" applyBorder="1"/>
    <xf numFmtId="4" fontId="3" fillId="2" borderId="26" xfId="0" applyNumberFormat="1" applyFont="1" applyFill="1" applyBorder="1"/>
    <xf numFmtId="0" fontId="4" fillId="0" borderId="26" xfId="0" applyFont="1" applyBorder="1"/>
    <xf numFmtId="0" fontId="8" fillId="0" borderId="30" xfId="0" applyFont="1" applyBorder="1"/>
    <xf numFmtId="0" fontId="8" fillId="0" borderId="23" xfId="0" applyFont="1" applyBorder="1"/>
    <xf numFmtId="4" fontId="3" fillId="0" borderId="2" xfId="0" applyNumberFormat="1" applyFont="1" applyBorder="1"/>
    <xf numFmtId="4" fontId="4" fillId="0" borderId="14" xfId="0" applyNumberFormat="1" applyFont="1" applyBorder="1"/>
    <xf numFmtId="4" fontId="4" fillId="0" borderId="11" xfId="0" applyNumberFormat="1" applyFont="1" applyBorder="1"/>
    <xf numFmtId="4" fontId="4" fillId="0" borderId="4" xfId="0" applyNumberFormat="1" applyFont="1" applyBorder="1"/>
    <xf numFmtId="4" fontId="4" fillId="3" borderId="3" xfId="0" applyNumberFormat="1" applyFont="1" applyFill="1" applyBorder="1"/>
    <xf numFmtId="4" fontId="3" fillId="0" borderId="11" xfId="0" applyNumberFormat="1" applyFont="1" applyBorder="1"/>
    <xf numFmtId="0" fontId="8" fillId="0" borderId="31" xfId="0" applyFont="1" applyBorder="1"/>
    <xf numFmtId="4" fontId="3" fillId="2" borderId="19" xfId="0" applyNumberFormat="1" applyFont="1" applyFill="1" applyBorder="1"/>
    <xf numFmtId="4" fontId="8" fillId="0" borderId="14" xfId="0" applyNumberFormat="1" applyFont="1" applyBorder="1"/>
    <xf numFmtId="4" fontId="3" fillId="3" borderId="19" xfId="0" applyNumberFormat="1" applyFont="1" applyFill="1" applyBorder="1"/>
    <xf numFmtId="0" fontId="14" fillId="0" borderId="1" xfId="0" applyFont="1" applyBorder="1"/>
    <xf numFmtId="0" fontId="1" fillId="0" borderId="1" xfId="0" applyFont="1" applyBorder="1"/>
    <xf numFmtId="2" fontId="4" fillId="0" borderId="26" xfId="0" applyNumberFormat="1" applyFont="1" applyBorder="1"/>
    <xf numFmtId="4" fontId="13" fillId="0" borderId="0" xfId="0" applyNumberFormat="1" applyFont="1"/>
    <xf numFmtId="4" fontId="13" fillId="3" borderId="0" xfId="0" applyNumberFormat="1" applyFont="1" applyFill="1"/>
    <xf numFmtId="4" fontId="15" fillId="0" borderId="0" xfId="0" applyNumberFormat="1" applyFont="1"/>
    <xf numFmtId="4" fontId="18" fillId="3" borderId="0" xfId="0" applyNumberFormat="1" applyFont="1" applyFill="1"/>
    <xf numFmtId="4" fontId="16" fillId="3" borderId="0" xfId="0" applyNumberFormat="1" applyFont="1" applyFill="1"/>
    <xf numFmtId="2" fontId="3" fillId="0" borderId="26" xfId="0" applyNumberFormat="1" applyFont="1" applyBorder="1"/>
    <xf numFmtId="4" fontId="18" fillId="0" borderId="0" xfId="0" applyNumberFormat="1" applyFont="1"/>
    <xf numFmtId="4" fontId="19" fillId="0" borderId="26" xfId="0" applyNumberFormat="1" applyFont="1" applyBorder="1"/>
    <xf numFmtId="0" fontId="19" fillId="0" borderId="6" xfId="0" applyFont="1" applyBorder="1"/>
    <xf numFmtId="4" fontId="4" fillId="3" borderId="26" xfId="0" applyNumberFormat="1" applyFont="1" applyFill="1" applyBorder="1"/>
    <xf numFmtId="4" fontId="3" fillId="5" borderId="26" xfId="0" applyNumberFormat="1" applyFont="1" applyFill="1" applyBorder="1"/>
    <xf numFmtId="4" fontId="20" fillId="3" borderId="0" xfId="0" applyNumberFormat="1" applyFont="1" applyFill="1"/>
    <xf numFmtId="4" fontId="3" fillId="0" borderId="33" xfId="0" applyNumberFormat="1" applyFont="1" applyBorder="1"/>
    <xf numFmtId="0" fontId="8" fillId="0" borderId="34" xfId="0" applyFont="1" applyBorder="1"/>
    <xf numFmtId="0" fontId="8" fillId="0" borderId="35" xfId="0" applyFont="1" applyBorder="1"/>
    <xf numFmtId="4" fontId="8" fillId="0" borderId="36" xfId="0" applyNumberFormat="1" applyFont="1" applyBorder="1"/>
    <xf numFmtId="2" fontId="4" fillId="0" borderId="32" xfId="0" applyNumberFormat="1" applyFont="1" applyBorder="1"/>
    <xf numFmtId="0" fontId="7" fillId="6" borderId="1" xfId="0" applyFont="1" applyFill="1" applyBorder="1" applyAlignment="1">
      <alignment horizontal="center"/>
    </xf>
    <xf numFmtId="0" fontId="3" fillId="6" borderId="20" xfId="0" applyFont="1" applyFill="1" applyBorder="1"/>
    <xf numFmtId="4" fontId="3" fillId="6" borderId="19" xfId="0" applyNumberFormat="1" applyFont="1" applyFill="1" applyBorder="1"/>
    <xf numFmtId="4" fontId="16" fillId="0" borderId="0" xfId="0" applyNumberFormat="1" applyFont="1" applyBorder="1"/>
    <xf numFmtId="0" fontId="4" fillId="7" borderId="25" xfId="0" applyFont="1" applyFill="1" applyBorder="1"/>
    <xf numFmtId="0" fontId="3" fillId="7" borderId="20" xfId="0" applyFont="1" applyFill="1" applyBorder="1"/>
    <xf numFmtId="4" fontId="3" fillId="7" borderId="19" xfId="0" applyNumberFormat="1" applyFont="1" applyFill="1" applyBorder="1"/>
    <xf numFmtId="0" fontId="3" fillId="7" borderId="17" xfId="0" applyFont="1" applyFill="1" applyBorder="1" applyAlignment="1">
      <alignment horizontal="center"/>
    </xf>
    <xf numFmtId="0" fontId="3" fillId="7" borderId="2" xfId="0" applyFont="1" applyFill="1" applyBorder="1"/>
    <xf numFmtId="4" fontId="3" fillId="7" borderId="2" xfId="0" applyNumberFormat="1" applyFont="1" applyFill="1" applyBorder="1"/>
    <xf numFmtId="4" fontId="20" fillId="0" borderId="0" xfId="0" applyNumberFormat="1" applyFont="1"/>
    <xf numFmtId="4" fontId="17" fillId="0" borderId="0" xfId="0" applyNumberFormat="1" applyFont="1" applyBorder="1"/>
    <xf numFmtId="4" fontId="3" fillId="6" borderId="37" xfId="0" applyNumberFormat="1" applyFont="1" applyFill="1" applyBorder="1"/>
    <xf numFmtId="4" fontId="16" fillId="3" borderId="0" xfId="0" applyNumberFormat="1" applyFont="1" applyFill="1" applyBorder="1"/>
    <xf numFmtId="4" fontId="3" fillId="7" borderId="26" xfId="0" applyNumberFormat="1" applyFont="1" applyFill="1" applyBorder="1"/>
    <xf numFmtId="0" fontId="0" fillId="3" borderId="0" xfId="0" applyFill="1"/>
    <xf numFmtId="4" fontId="18" fillId="3" borderId="0" xfId="0" applyNumberFormat="1" applyFont="1" applyFill="1" applyBorder="1"/>
    <xf numFmtId="4" fontId="17" fillId="3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zoomScaleNormal="100" workbookViewId="0">
      <selection activeCell="D2" sqref="D2"/>
    </sheetView>
  </sheetViews>
  <sheetFormatPr defaultRowHeight="14.5"/>
  <cols>
    <col min="1" max="1" width="2.81640625" customWidth="1"/>
    <col min="2" max="2" width="28.81640625" customWidth="1"/>
    <col min="3" max="3" width="11.1796875" customWidth="1"/>
    <col min="4" max="4" width="10.81640625" customWidth="1"/>
    <col min="5" max="5" width="4.453125" customWidth="1"/>
    <col min="6" max="6" width="32.54296875" customWidth="1"/>
    <col min="7" max="7" width="11.453125" customWidth="1"/>
    <col min="8" max="8" width="10.81640625" customWidth="1"/>
    <col min="9" max="9" width="12.1796875" customWidth="1"/>
    <col min="10" max="10" width="15.54296875" customWidth="1"/>
    <col min="11" max="11" width="9.81640625" customWidth="1"/>
  </cols>
  <sheetData>
    <row r="1" spans="1:10">
      <c r="F1" s="69" t="s">
        <v>85</v>
      </c>
      <c r="G1" s="69"/>
      <c r="H1" s="70"/>
    </row>
    <row r="2" spans="1:10">
      <c r="F2" s="69" t="s">
        <v>86</v>
      </c>
      <c r="G2" s="69"/>
      <c r="H2" s="70"/>
    </row>
    <row r="3" spans="1:10">
      <c r="B3" s="1" t="s">
        <v>91</v>
      </c>
      <c r="F3" s="69" t="s">
        <v>95</v>
      </c>
      <c r="G3" s="69"/>
      <c r="H3" s="70"/>
    </row>
    <row r="4" spans="1:10">
      <c r="F4" s="69" t="s">
        <v>87</v>
      </c>
      <c r="G4" s="69"/>
      <c r="H4" s="70"/>
    </row>
    <row r="6" spans="1:10">
      <c r="A6" s="7" t="s">
        <v>51</v>
      </c>
      <c r="B6" s="7"/>
      <c r="C6" s="8" t="s">
        <v>89</v>
      </c>
      <c r="D6" s="8"/>
      <c r="E6" s="8"/>
      <c r="F6" s="8"/>
      <c r="G6" s="48"/>
    </row>
    <row r="7" spans="1:10" ht="15" thickBot="1">
      <c r="A7" s="9"/>
      <c r="B7" s="9"/>
      <c r="C7" s="9"/>
      <c r="D7" s="9"/>
      <c r="E7" s="9"/>
      <c r="F7" s="9"/>
      <c r="G7" s="48"/>
      <c r="I7" s="1"/>
      <c r="J7" s="1"/>
    </row>
    <row r="8" spans="1:10" ht="15" thickBot="1">
      <c r="A8" s="49"/>
      <c r="B8" s="10" t="s">
        <v>1</v>
      </c>
      <c r="C8" s="50"/>
      <c r="D8" s="111" t="s">
        <v>90</v>
      </c>
      <c r="E8" s="99"/>
      <c r="F8" s="11" t="s">
        <v>0</v>
      </c>
      <c r="G8" s="100"/>
      <c r="H8" s="112" t="s">
        <v>90</v>
      </c>
    </row>
    <row r="9" spans="1:10" ht="15" thickBot="1">
      <c r="A9" s="12" t="s">
        <v>2</v>
      </c>
      <c r="B9" s="13" t="s">
        <v>4</v>
      </c>
      <c r="C9" s="14">
        <f>SUM(C11:C15)</f>
        <v>2253822</v>
      </c>
      <c r="D9" s="126">
        <v>1971657</v>
      </c>
      <c r="E9" s="131" t="s">
        <v>2</v>
      </c>
      <c r="F9" s="132" t="s">
        <v>3</v>
      </c>
      <c r="G9" s="133">
        <f>SUM(G11:G24)</f>
        <v>2253822</v>
      </c>
      <c r="H9" s="143">
        <f>SUM(H11,H14:H24)</f>
        <v>2348461</v>
      </c>
      <c r="I9" s="142"/>
      <c r="J9" s="4"/>
    </row>
    <row r="10" spans="1:10" ht="15" thickBot="1">
      <c r="A10" s="16"/>
      <c r="B10" s="51"/>
      <c r="C10" s="52"/>
      <c r="D10" s="92"/>
      <c r="E10" s="127"/>
      <c r="F10" s="128"/>
      <c r="G10" s="129"/>
      <c r="H10" s="130"/>
      <c r="I10" s="4"/>
      <c r="J10" s="4"/>
    </row>
    <row r="11" spans="1:10">
      <c r="A11" s="17">
        <v>1</v>
      </c>
      <c r="B11" s="18" t="s">
        <v>6</v>
      </c>
      <c r="C11" s="19">
        <v>2253822</v>
      </c>
      <c r="D11" s="93"/>
      <c r="E11" s="78">
        <v>1</v>
      </c>
      <c r="F11" s="20" t="s">
        <v>5</v>
      </c>
      <c r="G11" s="102">
        <v>1200000</v>
      </c>
      <c r="H11" s="91">
        <v>1299904</v>
      </c>
      <c r="I11" s="114"/>
      <c r="J11" s="4"/>
    </row>
    <row r="12" spans="1:10">
      <c r="A12" s="21"/>
      <c r="B12" s="22" t="s">
        <v>7</v>
      </c>
      <c r="C12" s="57"/>
      <c r="D12" s="94"/>
      <c r="E12" s="79"/>
      <c r="F12" s="25" t="s">
        <v>93</v>
      </c>
      <c r="G12" s="41"/>
      <c r="H12" s="93">
        <v>670840</v>
      </c>
      <c r="I12" s="4"/>
      <c r="J12" s="4"/>
    </row>
    <row r="13" spans="1:10">
      <c r="A13" s="21"/>
      <c r="B13" s="22" t="s">
        <v>8</v>
      </c>
      <c r="C13" s="57"/>
      <c r="D13" s="94"/>
      <c r="E13" s="79"/>
      <c r="F13" s="25" t="s">
        <v>94</v>
      </c>
      <c r="G13" s="41"/>
      <c r="H13" s="93">
        <v>629064</v>
      </c>
      <c r="I13" s="4"/>
      <c r="J13" s="4"/>
    </row>
    <row r="14" spans="1:10">
      <c r="A14" s="21"/>
      <c r="B14" s="24" t="s">
        <v>10</v>
      </c>
      <c r="C14" s="57"/>
      <c r="D14" s="94"/>
      <c r="E14" s="79">
        <v>2</v>
      </c>
      <c r="F14" s="25" t="s">
        <v>9</v>
      </c>
      <c r="G14" s="41">
        <v>362400</v>
      </c>
      <c r="H14" s="91">
        <v>392571</v>
      </c>
      <c r="I14" s="115"/>
      <c r="J14" s="4"/>
    </row>
    <row r="15" spans="1:10">
      <c r="A15" s="21"/>
      <c r="B15" s="56"/>
      <c r="C15" s="57"/>
      <c r="D15" s="94"/>
      <c r="E15" s="79">
        <v>3</v>
      </c>
      <c r="F15" s="25" t="s">
        <v>11</v>
      </c>
      <c r="G15" s="41">
        <v>130000</v>
      </c>
      <c r="H15" s="91">
        <v>171524</v>
      </c>
      <c r="I15" s="6"/>
      <c r="J15" s="4"/>
    </row>
    <row r="16" spans="1:10">
      <c r="A16" s="21"/>
      <c r="B16" s="56"/>
      <c r="C16" s="57"/>
      <c r="D16" s="94"/>
      <c r="E16" s="79"/>
      <c r="F16" s="67" t="s">
        <v>57</v>
      </c>
      <c r="G16" s="41"/>
      <c r="H16" s="113"/>
      <c r="I16" s="6"/>
      <c r="J16" s="4"/>
    </row>
    <row r="17" spans="1:10">
      <c r="A17" s="21"/>
      <c r="B17" s="56"/>
      <c r="C17" s="57"/>
      <c r="D17" s="94"/>
      <c r="E17" s="79"/>
      <c r="F17" s="25" t="s">
        <v>56</v>
      </c>
      <c r="G17" s="41"/>
      <c r="H17" s="113"/>
      <c r="I17" s="6"/>
      <c r="J17" s="4"/>
    </row>
    <row r="18" spans="1:10">
      <c r="A18" s="21"/>
      <c r="B18" s="56"/>
      <c r="C18" s="57"/>
      <c r="D18" s="94"/>
      <c r="E18" s="79"/>
      <c r="F18" s="25" t="s">
        <v>58</v>
      </c>
      <c r="G18" s="41"/>
      <c r="H18" s="113"/>
      <c r="I18" s="6"/>
      <c r="J18" s="4"/>
    </row>
    <row r="19" spans="1:10">
      <c r="A19" s="21"/>
      <c r="B19" s="56"/>
      <c r="C19" s="57"/>
      <c r="D19" s="94"/>
      <c r="E19" s="79">
        <v>4</v>
      </c>
      <c r="F19" s="25" t="s">
        <v>52</v>
      </c>
      <c r="G19" s="41">
        <v>100000</v>
      </c>
      <c r="H19" s="91">
        <v>49152</v>
      </c>
      <c r="I19" s="6"/>
      <c r="J19" s="4"/>
    </row>
    <row r="20" spans="1:10">
      <c r="A20" s="21"/>
      <c r="B20" s="56"/>
      <c r="C20" s="57"/>
      <c r="D20" s="94"/>
      <c r="E20" s="79">
        <v>5</v>
      </c>
      <c r="F20" s="26" t="s">
        <v>68</v>
      </c>
      <c r="G20" s="41">
        <v>309000</v>
      </c>
      <c r="H20" s="91">
        <v>309000</v>
      </c>
      <c r="I20" s="6"/>
      <c r="J20" s="4"/>
    </row>
    <row r="21" spans="1:10">
      <c r="A21" s="21"/>
      <c r="B21" s="56"/>
      <c r="C21" s="57"/>
      <c r="D21" s="94"/>
      <c r="E21" s="79">
        <v>6</v>
      </c>
      <c r="F21" s="67" t="s">
        <v>63</v>
      </c>
      <c r="G21" s="41">
        <v>32000</v>
      </c>
      <c r="H21" s="91">
        <v>36500</v>
      </c>
      <c r="I21" s="6"/>
      <c r="J21" s="4"/>
    </row>
    <row r="22" spans="1:10">
      <c r="A22" s="21"/>
      <c r="B22" s="56"/>
      <c r="C22" s="58"/>
      <c r="D22" s="95"/>
      <c r="E22" s="79">
        <v>7</v>
      </c>
      <c r="F22" s="67" t="s">
        <v>59</v>
      </c>
      <c r="G22" s="41">
        <v>55000</v>
      </c>
      <c r="H22" s="91">
        <v>38810</v>
      </c>
      <c r="I22" s="6"/>
      <c r="J22" s="4"/>
    </row>
    <row r="23" spans="1:10">
      <c r="A23" s="21"/>
      <c r="B23" s="56"/>
      <c r="C23" s="58"/>
      <c r="D23" s="95"/>
      <c r="E23" s="79">
        <v>8</v>
      </c>
      <c r="F23" s="25" t="s">
        <v>12</v>
      </c>
      <c r="G23" s="41">
        <v>40000</v>
      </c>
      <c r="H23" s="91">
        <v>40000</v>
      </c>
      <c r="I23" s="6"/>
      <c r="J23" s="4"/>
    </row>
    <row r="24" spans="1:10" ht="15" thickBot="1">
      <c r="A24" s="27"/>
      <c r="B24" s="59"/>
      <c r="C24" s="60"/>
      <c r="D24" s="94"/>
      <c r="E24" s="80" t="s">
        <v>67</v>
      </c>
      <c r="F24" s="29" t="s">
        <v>62</v>
      </c>
      <c r="G24" s="103">
        <v>25422</v>
      </c>
      <c r="H24" s="91">
        <v>11000</v>
      </c>
      <c r="I24" s="6"/>
      <c r="J24" s="4"/>
    </row>
    <row r="25" spans="1:10">
      <c r="A25" s="12" t="s">
        <v>13</v>
      </c>
      <c r="B25" s="13" t="s">
        <v>76</v>
      </c>
      <c r="C25" s="14">
        <f>SUM(C28:C34)</f>
        <v>7614407</v>
      </c>
      <c r="D25" s="91">
        <f>SUM(D28:D38)</f>
        <v>7145681</v>
      </c>
      <c r="E25" s="76" t="s">
        <v>13</v>
      </c>
      <c r="F25" s="30" t="s">
        <v>74</v>
      </c>
      <c r="G25" s="101">
        <f>SUM(G28:G55)</f>
        <v>6547757</v>
      </c>
      <c r="H25" s="91">
        <f>SUM(H28,H35:H54)</f>
        <v>6152323</v>
      </c>
      <c r="I25" s="117"/>
      <c r="J25" s="4"/>
    </row>
    <row r="26" spans="1:10" ht="15" thickBot="1">
      <c r="A26" s="16"/>
      <c r="B26" s="31" t="s">
        <v>75</v>
      </c>
      <c r="C26" s="73"/>
      <c r="D26" s="94"/>
      <c r="E26" s="77"/>
      <c r="F26" s="32" t="s">
        <v>77</v>
      </c>
      <c r="G26" s="104"/>
      <c r="H26" s="113"/>
      <c r="I26" s="6"/>
      <c r="J26" s="4"/>
    </row>
    <row r="27" spans="1:10">
      <c r="A27" s="33"/>
      <c r="B27" s="53"/>
      <c r="C27" s="54"/>
      <c r="D27" s="94"/>
      <c r="E27" s="81"/>
      <c r="F27" s="55"/>
      <c r="G27" s="102"/>
      <c r="H27" s="113"/>
      <c r="I27" s="6"/>
      <c r="J27" s="4"/>
    </row>
    <row r="28" spans="1:10">
      <c r="A28" s="34">
        <v>1</v>
      </c>
      <c r="B28" s="22" t="s">
        <v>46</v>
      </c>
      <c r="C28" s="23">
        <v>6900032</v>
      </c>
      <c r="D28" s="93">
        <v>5133096</v>
      </c>
      <c r="E28" s="82">
        <v>1</v>
      </c>
      <c r="F28" s="25" t="s">
        <v>14</v>
      </c>
      <c r="G28" s="41">
        <v>3170350</v>
      </c>
      <c r="H28" s="91">
        <v>3098201</v>
      </c>
      <c r="I28" s="117"/>
      <c r="J28" s="4"/>
    </row>
    <row r="29" spans="1:10">
      <c r="A29" s="34"/>
      <c r="B29" s="22" t="s">
        <v>15</v>
      </c>
      <c r="C29" s="23"/>
      <c r="D29" s="93"/>
      <c r="E29" s="82"/>
      <c r="F29" s="25" t="s">
        <v>78</v>
      </c>
      <c r="G29" s="41"/>
      <c r="H29" s="93">
        <v>411730</v>
      </c>
      <c r="I29" s="6"/>
      <c r="J29" s="4"/>
    </row>
    <row r="30" spans="1:10">
      <c r="A30" s="34">
        <v>2</v>
      </c>
      <c r="B30" s="22" t="s">
        <v>46</v>
      </c>
      <c r="C30" s="23">
        <v>205746</v>
      </c>
      <c r="D30" s="93"/>
      <c r="E30" s="82"/>
      <c r="F30" s="25" t="s">
        <v>79</v>
      </c>
      <c r="G30" s="41"/>
      <c r="H30" s="93">
        <v>1262349</v>
      </c>
      <c r="I30" s="6"/>
      <c r="J30" s="4"/>
    </row>
    <row r="31" spans="1:10">
      <c r="A31" s="34"/>
      <c r="B31" s="22" t="s">
        <v>16</v>
      </c>
      <c r="C31" s="23"/>
      <c r="D31" s="93"/>
      <c r="E31" s="82"/>
      <c r="F31" s="25" t="s">
        <v>80</v>
      </c>
      <c r="G31" s="41"/>
      <c r="H31" s="93">
        <v>1424122</v>
      </c>
      <c r="I31" s="6"/>
      <c r="J31" s="4"/>
    </row>
    <row r="32" spans="1:10">
      <c r="A32" s="34">
        <v>3</v>
      </c>
      <c r="B32" s="22" t="s">
        <v>46</v>
      </c>
      <c r="C32" s="23">
        <v>11072</v>
      </c>
      <c r="D32" s="93"/>
      <c r="E32" s="82"/>
      <c r="F32" s="25" t="s">
        <v>81</v>
      </c>
      <c r="G32" s="41"/>
      <c r="H32" s="113"/>
      <c r="I32" s="6"/>
      <c r="J32" s="4"/>
    </row>
    <row r="33" spans="1:10">
      <c r="A33" s="34"/>
      <c r="B33" s="22" t="s">
        <v>17</v>
      </c>
      <c r="C33" s="23"/>
      <c r="D33" s="93"/>
      <c r="E33" s="82"/>
      <c r="F33" s="25" t="s">
        <v>82</v>
      </c>
      <c r="G33" s="41"/>
      <c r="H33" s="113"/>
      <c r="I33" s="6"/>
      <c r="J33" s="4"/>
    </row>
    <row r="34" spans="1:10">
      <c r="A34" s="34">
        <v>4</v>
      </c>
      <c r="B34" s="22" t="s">
        <v>46</v>
      </c>
      <c r="C34" s="23">
        <v>497557</v>
      </c>
      <c r="D34" s="123">
        <v>484864</v>
      </c>
      <c r="E34" s="82"/>
      <c r="F34" s="25" t="s">
        <v>83</v>
      </c>
      <c r="G34" s="41"/>
      <c r="H34" s="113"/>
      <c r="I34" s="6"/>
      <c r="J34" s="4"/>
    </row>
    <row r="35" spans="1:10">
      <c r="A35" s="21"/>
      <c r="B35" s="22" t="s">
        <v>18</v>
      </c>
      <c r="C35" s="23"/>
      <c r="D35" s="93"/>
      <c r="E35" s="82">
        <v>2</v>
      </c>
      <c r="F35" s="25" t="s">
        <v>9</v>
      </c>
      <c r="G35" s="41">
        <v>957446</v>
      </c>
      <c r="H35" s="91">
        <v>935657</v>
      </c>
      <c r="I35" s="115"/>
      <c r="J35" s="4"/>
    </row>
    <row r="36" spans="1:10">
      <c r="A36" s="21"/>
      <c r="B36" s="56"/>
      <c r="C36" s="57"/>
      <c r="D36" s="94"/>
      <c r="E36" s="82">
        <v>3</v>
      </c>
      <c r="F36" s="25" t="s">
        <v>19</v>
      </c>
      <c r="G36" s="41">
        <v>50000</v>
      </c>
      <c r="H36" s="91">
        <v>31839</v>
      </c>
      <c r="I36" s="6"/>
      <c r="J36" s="4"/>
    </row>
    <row r="37" spans="1:10">
      <c r="A37" s="21"/>
      <c r="B37" s="56"/>
      <c r="C37" s="57"/>
      <c r="D37" s="94"/>
      <c r="E37" s="82">
        <v>4</v>
      </c>
      <c r="F37" s="25" t="s">
        <v>84</v>
      </c>
      <c r="G37" s="41">
        <v>150000</v>
      </c>
      <c r="H37" s="91">
        <v>273656</v>
      </c>
      <c r="I37" s="6"/>
      <c r="J37" s="4"/>
    </row>
    <row r="38" spans="1:10">
      <c r="A38" s="21"/>
      <c r="B38" s="122" t="s">
        <v>92</v>
      </c>
      <c r="C38" s="57"/>
      <c r="D38" s="121">
        <v>1527721</v>
      </c>
      <c r="E38" s="82">
        <v>5</v>
      </c>
      <c r="F38" s="25" t="s">
        <v>20</v>
      </c>
      <c r="G38" s="41">
        <v>10000</v>
      </c>
      <c r="H38" s="91">
        <v>7200</v>
      </c>
      <c r="I38" s="6"/>
      <c r="J38" s="4"/>
    </row>
    <row r="39" spans="1:10">
      <c r="A39" s="21"/>
      <c r="B39" s="56"/>
      <c r="C39" s="57"/>
      <c r="D39" s="94"/>
      <c r="E39" s="82">
        <v>6</v>
      </c>
      <c r="F39" s="25" t="s">
        <v>21</v>
      </c>
      <c r="G39" s="41">
        <v>1071491</v>
      </c>
      <c r="H39" s="91">
        <v>1071024</v>
      </c>
      <c r="I39" s="6"/>
      <c r="J39" s="4"/>
    </row>
    <row r="40" spans="1:10">
      <c r="A40" s="21"/>
      <c r="B40" s="56"/>
      <c r="C40" s="57"/>
      <c r="D40" s="94"/>
      <c r="E40" s="82">
        <v>7</v>
      </c>
      <c r="F40" s="25" t="s">
        <v>22</v>
      </c>
      <c r="G40" s="41">
        <v>64000</v>
      </c>
      <c r="H40" s="91">
        <v>64000</v>
      </c>
      <c r="I40" s="6"/>
      <c r="J40" s="4"/>
    </row>
    <row r="41" spans="1:10">
      <c r="A41" s="21"/>
      <c r="B41" s="56"/>
      <c r="C41" s="57"/>
      <c r="D41" s="94"/>
      <c r="E41" s="82">
        <v>8</v>
      </c>
      <c r="F41" s="25" t="s">
        <v>23</v>
      </c>
      <c r="G41" s="41">
        <v>10000</v>
      </c>
      <c r="H41" s="91">
        <v>10000</v>
      </c>
      <c r="I41" s="6"/>
      <c r="J41" s="4"/>
    </row>
    <row r="42" spans="1:10">
      <c r="A42" s="21"/>
      <c r="B42" s="56"/>
      <c r="C42" s="57"/>
      <c r="D42" s="94"/>
      <c r="E42" s="82">
        <v>9</v>
      </c>
      <c r="F42" s="67" t="s">
        <v>64</v>
      </c>
      <c r="G42" s="41">
        <v>20000</v>
      </c>
      <c r="H42" s="91">
        <v>41981</v>
      </c>
      <c r="I42" s="6"/>
      <c r="J42" s="4"/>
    </row>
    <row r="43" spans="1:10">
      <c r="A43" s="21"/>
      <c r="B43" s="56"/>
      <c r="C43" s="57"/>
      <c r="D43" s="94"/>
      <c r="E43" s="82">
        <v>10</v>
      </c>
      <c r="F43" s="25" t="s">
        <v>24</v>
      </c>
      <c r="G43" s="41">
        <v>203520</v>
      </c>
      <c r="H43" s="91">
        <v>203520</v>
      </c>
      <c r="I43" s="6"/>
      <c r="J43" s="4"/>
    </row>
    <row r="44" spans="1:10">
      <c r="A44" s="21"/>
      <c r="B44" s="56"/>
      <c r="C44" s="57"/>
      <c r="D44" s="94"/>
      <c r="E44" s="82">
        <v>11</v>
      </c>
      <c r="F44" s="25" t="s">
        <v>60</v>
      </c>
      <c r="G44" s="41">
        <v>50000</v>
      </c>
      <c r="H44" s="119">
        <v>0</v>
      </c>
      <c r="I44" s="6"/>
      <c r="J44" s="4"/>
    </row>
    <row r="45" spans="1:10">
      <c r="A45" s="21"/>
      <c r="B45" s="56"/>
      <c r="C45" s="57"/>
      <c r="D45" s="94"/>
      <c r="E45" s="82">
        <v>12</v>
      </c>
      <c r="F45" s="25" t="s">
        <v>25</v>
      </c>
      <c r="G45" s="41">
        <v>18000</v>
      </c>
      <c r="H45" s="91">
        <v>16480</v>
      </c>
      <c r="I45" s="6"/>
      <c r="J45" s="4"/>
    </row>
    <row r="46" spans="1:10">
      <c r="A46" s="21"/>
      <c r="B46" s="56"/>
      <c r="C46" s="57"/>
      <c r="D46" s="94"/>
      <c r="E46" s="82">
        <v>13</v>
      </c>
      <c r="F46" s="25" t="s">
        <v>26</v>
      </c>
      <c r="G46" s="41">
        <v>5000</v>
      </c>
      <c r="H46" s="91">
        <v>4500</v>
      </c>
      <c r="I46" s="6"/>
      <c r="J46" s="4"/>
    </row>
    <row r="47" spans="1:10">
      <c r="A47" s="21"/>
      <c r="B47" s="56"/>
      <c r="C47" s="57"/>
      <c r="D47" s="94"/>
      <c r="E47" s="82">
        <v>14</v>
      </c>
      <c r="F47" s="25" t="s">
        <v>61</v>
      </c>
      <c r="G47" s="41">
        <v>80000</v>
      </c>
      <c r="H47" s="91">
        <v>68490</v>
      </c>
      <c r="I47" s="6"/>
      <c r="J47" s="4"/>
    </row>
    <row r="48" spans="1:10">
      <c r="A48" s="21"/>
      <c r="B48" s="56"/>
      <c r="C48" s="57"/>
      <c r="D48" s="94"/>
      <c r="E48" s="82">
        <v>15</v>
      </c>
      <c r="F48" s="25" t="s">
        <v>27</v>
      </c>
      <c r="G48" s="41">
        <v>84000</v>
      </c>
      <c r="H48" s="91">
        <v>84838</v>
      </c>
      <c r="I48" s="6"/>
      <c r="J48" s="4"/>
    </row>
    <row r="49" spans="1:10">
      <c r="A49" s="21"/>
      <c r="B49" s="56"/>
      <c r="C49" s="57"/>
      <c r="D49" s="94"/>
      <c r="E49" s="82">
        <v>16</v>
      </c>
      <c r="F49" s="25" t="s">
        <v>28</v>
      </c>
      <c r="G49" s="41">
        <v>65000</v>
      </c>
      <c r="H49" s="91">
        <v>47500</v>
      </c>
      <c r="I49" s="6"/>
      <c r="J49" s="4"/>
    </row>
    <row r="50" spans="1:10">
      <c r="A50" s="21"/>
      <c r="B50" s="56"/>
      <c r="C50" s="57"/>
      <c r="D50" s="94"/>
      <c r="E50" s="82">
        <v>17</v>
      </c>
      <c r="F50" s="25" t="s">
        <v>47</v>
      </c>
      <c r="G50" s="41">
        <v>90000</v>
      </c>
      <c r="H50" s="91">
        <v>84800</v>
      </c>
      <c r="I50" s="6"/>
      <c r="J50" s="4"/>
    </row>
    <row r="51" spans="1:10">
      <c r="A51" s="21"/>
      <c r="B51" s="56"/>
      <c r="C51" s="57"/>
      <c r="D51" s="94"/>
      <c r="E51" s="82">
        <v>18</v>
      </c>
      <c r="F51" s="25" t="s">
        <v>29</v>
      </c>
      <c r="G51" s="41">
        <v>80000</v>
      </c>
      <c r="H51" s="91">
        <v>32900</v>
      </c>
      <c r="I51" s="6"/>
      <c r="J51" s="4"/>
    </row>
    <row r="52" spans="1:10">
      <c r="A52" s="21"/>
      <c r="B52" s="56"/>
      <c r="C52" s="57"/>
      <c r="D52" s="94"/>
      <c r="E52" s="82">
        <v>19</v>
      </c>
      <c r="F52" s="25" t="s">
        <v>30</v>
      </c>
      <c r="G52" s="41">
        <v>40000</v>
      </c>
      <c r="H52" s="91">
        <v>23585</v>
      </c>
      <c r="I52" s="6"/>
      <c r="J52" s="4"/>
    </row>
    <row r="53" spans="1:10">
      <c r="A53" s="21"/>
      <c r="B53" s="56"/>
      <c r="C53" s="57"/>
      <c r="D53" s="94"/>
      <c r="E53" s="82">
        <v>20</v>
      </c>
      <c r="F53" s="25" t="s">
        <v>31</v>
      </c>
      <c r="G53" s="41">
        <v>63600</v>
      </c>
      <c r="H53" s="91">
        <v>52152</v>
      </c>
      <c r="I53" s="6"/>
      <c r="J53" s="4"/>
    </row>
    <row r="54" spans="1:10">
      <c r="A54" s="21"/>
      <c r="B54" s="56"/>
      <c r="C54" s="57"/>
      <c r="D54" s="94"/>
      <c r="E54" s="83">
        <v>21</v>
      </c>
      <c r="F54" s="25" t="s">
        <v>72</v>
      </c>
      <c r="G54" s="41">
        <v>265350</v>
      </c>
      <c r="H54" s="119">
        <v>0</v>
      </c>
      <c r="I54" s="6"/>
      <c r="J54" s="4"/>
    </row>
    <row r="55" spans="1:10" ht="15" thickBot="1">
      <c r="A55" s="21"/>
      <c r="B55" s="56"/>
      <c r="C55" s="57"/>
      <c r="D55" s="94"/>
      <c r="E55" s="84"/>
      <c r="F55" s="25" t="s">
        <v>71</v>
      </c>
      <c r="G55" s="27"/>
      <c r="H55" s="113"/>
      <c r="I55" s="6"/>
      <c r="J55" s="4"/>
    </row>
    <row r="56" spans="1:10">
      <c r="A56" s="21"/>
      <c r="B56" s="56"/>
      <c r="C56" s="57"/>
      <c r="D56" s="94"/>
      <c r="E56" s="85" t="s">
        <v>50</v>
      </c>
      <c r="F56" s="15" t="s">
        <v>33</v>
      </c>
      <c r="G56" s="101">
        <v>660000</v>
      </c>
      <c r="H56" s="91">
        <v>499247</v>
      </c>
      <c r="I56" s="118"/>
      <c r="J56" s="4"/>
    </row>
    <row r="57" spans="1:10" ht="15" thickBot="1">
      <c r="A57" s="21"/>
      <c r="B57" s="56"/>
      <c r="C57" s="57"/>
      <c r="D57" s="94"/>
      <c r="E57" s="72"/>
      <c r="F57" s="35" t="s">
        <v>34</v>
      </c>
      <c r="G57" s="16"/>
      <c r="H57" s="113"/>
      <c r="I57" s="6"/>
      <c r="J57" s="4"/>
    </row>
    <row r="58" spans="1:10">
      <c r="A58" s="21"/>
      <c r="B58" s="56"/>
      <c r="C58" s="57"/>
      <c r="D58" s="94"/>
      <c r="E58" s="86"/>
      <c r="F58" s="55"/>
      <c r="G58" s="33"/>
      <c r="H58" s="113"/>
      <c r="I58" s="6"/>
      <c r="J58" s="4"/>
    </row>
    <row r="59" spans="1:10">
      <c r="A59" s="21"/>
      <c r="B59" s="56"/>
      <c r="C59" s="57"/>
      <c r="D59" s="94"/>
      <c r="E59" s="82">
        <v>1</v>
      </c>
      <c r="F59" s="25" t="s">
        <v>35</v>
      </c>
      <c r="G59" s="105">
        <v>620000</v>
      </c>
      <c r="H59" s="93">
        <v>462847</v>
      </c>
      <c r="I59" s="6"/>
      <c r="J59" s="4"/>
    </row>
    <row r="60" spans="1:10">
      <c r="A60" s="21"/>
      <c r="B60" s="56"/>
      <c r="C60" s="57"/>
      <c r="D60" s="94"/>
      <c r="E60" s="82">
        <v>2</v>
      </c>
      <c r="F60" s="25" t="s">
        <v>36</v>
      </c>
      <c r="G60" s="41">
        <v>40000</v>
      </c>
      <c r="H60" s="93">
        <v>36400</v>
      </c>
      <c r="I60" s="6"/>
      <c r="J60" s="4"/>
    </row>
    <row r="61" spans="1:10">
      <c r="A61" s="21"/>
      <c r="B61" s="56"/>
      <c r="C61" s="57"/>
      <c r="D61" s="94"/>
      <c r="E61" s="87"/>
      <c r="F61" s="25" t="s">
        <v>37</v>
      </c>
      <c r="G61" s="21"/>
      <c r="H61" s="113"/>
      <c r="I61" s="6"/>
      <c r="J61" s="4"/>
    </row>
    <row r="62" spans="1:10">
      <c r="A62" s="21"/>
      <c r="B62" s="56"/>
      <c r="C62" s="57"/>
      <c r="D62" s="94"/>
      <c r="E62" s="87"/>
      <c r="F62" s="25" t="s">
        <v>38</v>
      </c>
      <c r="G62" s="21"/>
      <c r="H62" s="113"/>
      <c r="I62" s="6"/>
      <c r="J62" s="4"/>
    </row>
    <row r="63" spans="1:10">
      <c r="A63" s="21"/>
      <c r="B63" s="56"/>
      <c r="C63" s="57"/>
      <c r="D63" s="94"/>
      <c r="E63" s="87"/>
      <c r="F63" s="25" t="s">
        <v>39</v>
      </c>
      <c r="G63" s="21"/>
      <c r="H63" s="113"/>
      <c r="I63" s="6"/>
      <c r="J63" s="4"/>
    </row>
    <row r="64" spans="1:10" ht="15" thickBot="1">
      <c r="A64" s="27"/>
      <c r="B64" s="59"/>
      <c r="C64" s="60"/>
      <c r="D64" s="94"/>
      <c r="E64" s="88" t="s">
        <v>65</v>
      </c>
      <c r="F64" s="29" t="s">
        <v>62</v>
      </c>
      <c r="G64" s="106">
        <v>406650</v>
      </c>
      <c r="H64" s="91">
        <v>473428</v>
      </c>
      <c r="I64" s="115"/>
      <c r="J64" s="4"/>
    </row>
    <row r="65" spans="1:10" ht="15" thickBot="1">
      <c r="A65" s="36"/>
      <c r="B65" s="61"/>
      <c r="C65" s="38">
        <f>SUM(C25)</f>
        <v>7614407</v>
      </c>
      <c r="D65" s="96">
        <f>SUM(D25,D38)</f>
        <v>8673402</v>
      </c>
      <c r="E65" s="135"/>
      <c r="F65" s="136" t="s">
        <v>55</v>
      </c>
      <c r="G65" s="137">
        <f>SUM(G25,G56,G64)</f>
        <v>7614407</v>
      </c>
      <c r="H65" s="145">
        <f>SUM(H25,H56,H64)</f>
        <v>7124998</v>
      </c>
      <c r="I65" s="144"/>
      <c r="J65" s="4"/>
    </row>
    <row r="66" spans="1:10" ht="15" thickBot="1">
      <c r="A66" s="33"/>
      <c r="B66" s="62"/>
      <c r="C66" s="63"/>
      <c r="D66" s="94"/>
      <c r="E66" s="86"/>
      <c r="F66" s="64"/>
      <c r="G66" s="107"/>
      <c r="H66" s="113"/>
      <c r="I66" s="4"/>
      <c r="J66" s="4"/>
    </row>
    <row r="67" spans="1:10" ht="15" thickBot="1">
      <c r="A67" s="21"/>
      <c r="B67" s="39" t="s">
        <v>48</v>
      </c>
      <c r="C67" s="74">
        <v>27.8</v>
      </c>
      <c r="D67" s="97"/>
      <c r="E67" s="87"/>
      <c r="F67" s="68" t="s">
        <v>49</v>
      </c>
      <c r="G67" s="108">
        <v>27.8</v>
      </c>
      <c r="H67" s="119"/>
      <c r="I67" s="120"/>
      <c r="J67" s="4"/>
    </row>
    <row r="68" spans="1:10" ht="15" thickBot="1">
      <c r="A68" s="27"/>
      <c r="B68" s="62"/>
      <c r="C68" s="63"/>
      <c r="D68" s="94"/>
      <c r="E68" s="84"/>
      <c r="F68" s="65"/>
      <c r="G68" s="107"/>
      <c r="H68" s="113"/>
      <c r="I68" s="4"/>
      <c r="J68" s="4"/>
    </row>
    <row r="69" spans="1:10">
      <c r="A69" s="12" t="s">
        <v>32</v>
      </c>
      <c r="B69" s="13" t="s">
        <v>88</v>
      </c>
      <c r="C69" s="14">
        <f>SUM(C72:C78)</f>
        <v>2973410</v>
      </c>
      <c r="D69" s="91">
        <f>SUM(D72:D75)</f>
        <v>2871056</v>
      </c>
      <c r="E69" s="138" t="s">
        <v>32</v>
      </c>
      <c r="F69" s="139" t="s">
        <v>88</v>
      </c>
      <c r="G69" s="140">
        <f>SUM(G72:G79)</f>
        <v>2973410</v>
      </c>
      <c r="H69" s="145">
        <f>SUM(H72:H79)</f>
        <v>2398694</v>
      </c>
      <c r="I69" s="144"/>
      <c r="J69" s="4"/>
    </row>
    <row r="70" spans="1:10" ht="15" thickBot="1">
      <c r="A70" s="16"/>
      <c r="B70" s="31"/>
      <c r="C70" s="75"/>
      <c r="D70" s="93"/>
      <c r="E70" s="89"/>
      <c r="F70" s="32"/>
      <c r="G70" s="104"/>
      <c r="H70" s="113"/>
      <c r="I70" s="4"/>
      <c r="J70" s="4"/>
    </row>
    <row r="71" spans="1:10">
      <c r="A71" s="33"/>
      <c r="B71" s="18"/>
      <c r="C71" s="40"/>
      <c r="D71" s="93"/>
      <c r="E71" s="71"/>
      <c r="F71" s="66"/>
      <c r="G71" s="109"/>
      <c r="H71" s="113"/>
      <c r="I71" s="4"/>
      <c r="J71" s="4"/>
    </row>
    <row r="72" spans="1:10">
      <c r="A72" s="34">
        <v>1</v>
      </c>
      <c r="B72" s="22" t="s">
        <v>41</v>
      </c>
      <c r="C72" s="41">
        <v>1651200</v>
      </c>
      <c r="D72" s="93">
        <v>1680706</v>
      </c>
      <c r="E72" s="82">
        <v>1</v>
      </c>
      <c r="F72" s="25" t="s">
        <v>40</v>
      </c>
      <c r="G72" s="41">
        <v>1920000</v>
      </c>
      <c r="H72" s="93">
        <v>1644000</v>
      </c>
      <c r="I72" s="116"/>
      <c r="J72" s="4"/>
    </row>
    <row r="73" spans="1:10">
      <c r="A73" s="34">
        <v>2</v>
      </c>
      <c r="B73" s="22" t="s">
        <v>73</v>
      </c>
      <c r="C73" s="41">
        <v>231480</v>
      </c>
      <c r="D73" s="93"/>
      <c r="E73" s="82">
        <v>2</v>
      </c>
      <c r="F73" s="25" t="s">
        <v>69</v>
      </c>
      <c r="G73" s="41">
        <v>250000</v>
      </c>
      <c r="H73" s="113">
        <v>0</v>
      </c>
      <c r="I73" s="116"/>
      <c r="J73" s="4"/>
    </row>
    <row r="74" spans="1:10">
      <c r="A74" s="34">
        <v>3</v>
      </c>
      <c r="B74" s="22" t="s">
        <v>43</v>
      </c>
      <c r="C74" s="41">
        <v>1028730</v>
      </c>
      <c r="D74" s="93">
        <v>1059675</v>
      </c>
      <c r="E74" s="82">
        <v>3</v>
      </c>
      <c r="F74" s="25" t="s">
        <v>42</v>
      </c>
      <c r="G74" s="41">
        <v>420000</v>
      </c>
      <c r="H74" s="93">
        <v>420000</v>
      </c>
      <c r="I74" s="4"/>
      <c r="J74" s="4"/>
    </row>
    <row r="75" spans="1:10">
      <c r="A75" s="34">
        <v>4</v>
      </c>
      <c r="B75" s="22" t="s">
        <v>45</v>
      </c>
      <c r="C75" s="41">
        <v>62000</v>
      </c>
      <c r="D75" s="93">
        <v>130675</v>
      </c>
      <c r="E75" s="82">
        <v>4</v>
      </c>
      <c r="F75" s="25" t="s">
        <v>44</v>
      </c>
      <c r="G75" s="41">
        <v>83800</v>
      </c>
      <c r="H75" s="93">
        <v>103019</v>
      </c>
      <c r="I75" s="4"/>
      <c r="J75" s="4"/>
    </row>
    <row r="76" spans="1:10">
      <c r="A76" s="21"/>
      <c r="B76" s="22"/>
      <c r="C76" s="41"/>
      <c r="D76" s="93"/>
      <c r="E76" s="82">
        <v>5</v>
      </c>
      <c r="F76" s="25" t="s">
        <v>70</v>
      </c>
      <c r="G76" s="41">
        <v>149610</v>
      </c>
      <c r="H76" s="93">
        <v>129670</v>
      </c>
      <c r="I76" s="5"/>
      <c r="J76" s="5"/>
    </row>
    <row r="77" spans="1:10">
      <c r="A77" s="21"/>
      <c r="B77" s="22"/>
      <c r="C77" s="41"/>
      <c r="D77" s="93"/>
      <c r="E77" s="82"/>
      <c r="F77" s="25"/>
      <c r="G77" s="41"/>
      <c r="H77" s="113"/>
      <c r="I77" s="4"/>
      <c r="J77" s="4"/>
    </row>
    <row r="78" spans="1:10" ht="15" thickBot="1">
      <c r="A78" s="27"/>
      <c r="B78" s="28"/>
      <c r="C78" s="27"/>
      <c r="D78" s="98"/>
      <c r="E78" s="84"/>
      <c r="F78" s="42"/>
      <c r="G78" s="27"/>
      <c r="H78" s="113"/>
      <c r="I78" s="4"/>
      <c r="J78" s="4"/>
    </row>
    <row r="79" spans="1:10" ht="15" thickBot="1">
      <c r="A79" s="36"/>
      <c r="B79" s="37"/>
      <c r="C79" s="36"/>
      <c r="D79" s="98"/>
      <c r="E79" s="90" t="s">
        <v>66</v>
      </c>
      <c r="F79" s="43" t="s">
        <v>62</v>
      </c>
      <c r="G79" s="110">
        <v>150000</v>
      </c>
      <c r="H79" s="93">
        <v>102005</v>
      </c>
      <c r="I79" s="4"/>
      <c r="J79" s="4"/>
    </row>
    <row r="80" spans="1:10" ht="15" thickBot="1">
      <c r="A80" s="9"/>
      <c r="B80" s="9"/>
      <c r="C80" s="9"/>
      <c r="D80" s="98"/>
      <c r="E80" s="48"/>
      <c r="F80" s="48"/>
      <c r="G80" s="48"/>
      <c r="H80" s="113"/>
      <c r="I80" s="4"/>
      <c r="J80" s="4"/>
    </row>
    <row r="81" spans="1:10" ht="15" thickBot="1">
      <c r="A81" s="44"/>
      <c r="B81" s="45" t="s">
        <v>53</v>
      </c>
      <c r="C81" s="46">
        <f>SUM(C9,C25,C69)</f>
        <v>12841639</v>
      </c>
      <c r="D81" s="124">
        <f>SUM(D9,D65,D69)</f>
        <v>13516115</v>
      </c>
      <c r="E81" s="47"/>
      <c r="F81" s="45" t="s">
        <v>54</v>
      </c>
      <c r="G81" s="46">
        <f>SUM(G9,G65,G69,)</f>
        <v>12841639</v>
      </c>
      <c r="H81" s="124">
        <f>SUM(H9,H65,H69)</f>
        <v>11872153</v>
      </c>
      <c r="I81" s="147"/>
      <c r="J81" s="134"/>
    </row>
    <row r="82" spans="1:10">
      <c r="I82" s="146"/>
    </row>
    <row r="83" spans="1:10">
      <c r="D83" s="125"/>
      <c r="F83" s="2"/>
      <c r="G83" s="3"/>
      <c r="I83" s="146"/>
    </row>
    <row r="84" spans="1:10">
      <c r="D84" s="141"/>
      <c r="I84" s="148"/>
    </row>
    <row r="85" spans="1:10">
      <c r="I85" s="144"/>
    </row>
    <row r="86" spans="1:10">
      <c r="I86" s="14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cp:lastPrinted>2019-04-02T09:35:46Z</cp:lastPrinted>
  <dcterms:created xsi:type="dcterms:W3CDTF">2018-03-19T17:16:01Z</dcterms:created>
  <dcterms:modified xsi:type="dcterms:W3CDTF">2019-04-02T09:36:23Z</dcterms:modified>
</cp:coreProperties>
</file>